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<sst xmlns="http://schemas.openxmlformats.org/spreadsheetml/2006/main" count="915" uniqueCount="714">
  <si>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</si>
  <si>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</si>
  <si>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</si>
  <si>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</si>
  <si>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</si>
  <si>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</si>
  <si>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</si>
  <si>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</si>
  <si>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</si>
  <si>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</si>
  <si>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</si>
  <si>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</si>
  <si>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</si>
  <si>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</si>
  <si>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</si>
  <si>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</si>
  <si>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</si>
  <si>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</si>
  <si>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</si>
  <si>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</si>
  <si>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</si>
  <si>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</si>
  <si>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</si>
  <si>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</si>
  <si>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</si>
  <si>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</si>
  <si>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</si>
  <si>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</si>
  <si>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</si>
  <si>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</si>
  <si>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</si>
  <si>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</si>
  <si>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</si>
  <si>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</si>
  <si>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</si>
  <si>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</si>
  <si>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</si>
  <si>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</si>
  <si>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</si>
  <si>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</si>
  <si>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</si>
  <si>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</si>
  <si>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</si>
  <si>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</si>
  <si>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</si>
  <si>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</si>
  <si>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</si>
  <si>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</si>
  <si>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</si>
  <si>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</si>
  <si>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</si>
  <si>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</si>
  <si>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</si>
  <si>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</si>
  <si>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</si>
  <si>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</si>
  <si>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</si>
  <si>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</si>
  <si>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</si>
  <si>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</si>
  <si>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</si>
  <si>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</si>
  <si>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</si>
  <si>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</si>
  <si>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</si>
  <si>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</si>
  <si>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</si>
  <si>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</si>
  <si>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</si>
  <si>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</si>
  <si>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</si>
  <si>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</si>
  <si>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</si>
  <si>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</si>
  <si>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</si>
  <si>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</si>
  <si>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</si>
  <si>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</si>
  <si>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</si>
  <si>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</si>
  <si>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</si>
  <si>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</si>
  <si>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</si>
  <si>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</si>
  <si>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</si>
  <si>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</si>
  <si>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</si>
  <si>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</si>
  <si>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</si>
  <si>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</si>
  <si>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</si>
  <si>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</si>
  <si>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</si>
  <si>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</si>
  <si>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</si>
  <si>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</si>
  <si>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</si>
  <si>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</si>
  <si>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</si>
  <si>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</si>
  <si>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</si>
  <si>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</si>
  <si>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</si>
  <si>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</si>
  <si>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</si>
  <si>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</si>
  <si>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</si>
  <si>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</si>
  <si>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</si>
  <si>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</si>
  <si>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</si>
  <si>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</si>
  <si>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</si>
  <si>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</si>
  <si>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</si>
  <si>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</si>
  <si>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</si>
  <si>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</si>
  <si>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</si>
  <si>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</si>
  <si>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</si>
  <si>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</si>
  <si>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</si>
  <si>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</si>
  <si>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</si>
  <si>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</si>
  <si>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</si>
  <si>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</si>
  <si>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</si>
  <si>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</si>
  <si>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</si>
  <si>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</si>
  <si>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</si>
  <si>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</si>
  <si>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</si>
  <si>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</si>
  <si>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</si>
  <si>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</si>
  <si>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</si>
  <si>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</si>
  <si>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</si>
  <si>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</si>
  <si>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</si>
  <si>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</si>
  <si>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</si>
  <si>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</si>
  <si>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</si>
  <si>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</si>
  <si>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</si>
  <si>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</si>
  <si>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</si>
  <si>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</si>
  <si>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</si>
  <si>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</si>
  <si>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</si>
  <si>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</si>
  <si>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</si>
  <si>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</si>
  <si>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</si>
  <si>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</si>
  <si>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</si>
  <si>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</si>
  <si>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</si>
  <si>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</si>
  <si>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</si>
  <si>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</si>
  <si>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</si>
  <si>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</si>
  <si>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</si>
  <si>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</si>
  <si>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</si>
  <si>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</si>
  <si>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</si>
  <si>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</si>
  <si>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</si>
  <si>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</si>
  <si>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</si>
  <si>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</si>
  <si>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</si>
  <si>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</si>
  <si>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</si>
  <si>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</si>
  <si>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</si>
  <si>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</si>
  <si>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</si>
  <si>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</si>
  <si>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</si>
  <si>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</si>
  <si>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</si>
  <si>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</si>
  <si>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</si>
  <si>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</si>
  <si>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</si>
  <si>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</si>
  <si>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</si>
  <si>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</si>
  <si>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</si>
  <si>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</si>
  <si>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</si>
  <si>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</si>
  <si>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</si>
  <si>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</si>
  <si>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</si>
  <si>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</si>
  <si>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</si>
  <si>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</si>
  <si>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</si>
  <si>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</si>
  <si>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</si>
  <si>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</si>
  <si>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</si>
  <si>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</si>
  <si>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</si>
  <si>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</si>
  <si>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</si>
  <si>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</si>
  <si>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</si>
  <si>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</si>
  <si>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</si>
  <si>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</si>
  <si>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</si>
  <si>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</si>
  <si>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</si>
  <si>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</si>
  <si>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</si>
  <si>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</si>
  <si>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</si>
  <si>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</si>
  <si>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</si>
  <si>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</si>
  <si>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</si>
  <si>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</si>
  <si>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</si>
  <si>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</si>
  <si>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</si>
  <si>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</si>
  <si>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</si>
  <si>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</si>
  <si>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</si>
  <si>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</si>
  <si>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</si>
  <si>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</si>
  <si>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</si>
  <si>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</si>
  <si>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</si>
  <si>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</si>
  <si>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</si>
  <si>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</si>
  <si>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</si>
  <si>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</si>
  <si>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</si>
  <si>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</si>
  <si>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</si>
  <si>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</si>
  <si>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</si>
  <si>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</si>
  <si>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</si>
  <si>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</si>
  <si>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</si>
  <si>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</si>
  <si>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</si>
  <si>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</si>
  <si>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</si>
  <si>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</si>
  <si>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</si>
  <si>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</si>
  <si>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</si>
  <si>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</si>
  <si>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</si>
  <si>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</si>
  <si>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</si>
  <si>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</si>
  <si>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</si>
  <si>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</si>
  <si>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</si>
  <si>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</si>
  <si>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</si>
  <si>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</si>
  <si>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</si>
  <si>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</si>
  <si>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</si>
  <si>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</si>
  <si>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</si>
  <si>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</si>
  <si>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</si>
  <si>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</si>
  <si>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</si>
  <si>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</si>
  <si>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</si>
  <si>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</si>
  <si>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</si>
  <si>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</si>
  <si>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</si>
  <si>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</si>
  <si>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</si>
  <si>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</si>
  <si>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</si>
  <si>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</si>
  <si>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</si>
  <si>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</si>
  <si>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</si>
  <si>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</si>
  <si>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</si>
  <si>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</si>
  <si>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</si>
  <si>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</si>
  <si>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</si>
  <si>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</si>
  <si>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</si>
  <si>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</si>
  <si>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</si>
  <si>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</si>
  <si>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</si>
  <si>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</si>
  <si>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</si>
  <si>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</si>
  <si>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</si>
  <si>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</si>
  <si>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</si>
  <si>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</si>
  <si>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</si>
  <si>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</si>
  <si>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</si>
  <si>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</si>
  <si>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</si>
  <si>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</si>
  <si>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</si>
  <si>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</si>
  <si>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</si>
  <si>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</si>
  <si>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</si>
  <si>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</si>
  <si>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</si>
  <si>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</si>
  <si>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</si>
  <si>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</si>
  <si>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</si>
  <si>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</si>
  <si>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</si>
  <si>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</si>
  <si>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</si>
  <si>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</si>
  <si>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</si>
  <si>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</si>
  <si>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</si>
  <si>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</si>
  <si>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</si>
  <si>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</si>
  <si>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</si>
  <si>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</si>
  <si>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</si>
  <si>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</si>
  <si>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</si>
  <si>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</si>
  <si>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</si>
  <si>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</si>
  <si>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</si>
  <si>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</si>
  <si>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</si>
  <si>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</si>
  <si>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</si>
  <si>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</si>
  <si>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</si>
  <si>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</si>
  <si>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</si>
  <si>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</si>
  <si>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</si>
  <si>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</si>
  <si>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</si>
  <si>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</si>
  <si>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</si>
  <si>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</si>
  <si>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</si>
  <si>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</si>
  <si>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</si>
  <si>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</si>
  <si>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</si>
  <si>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</si>
  <si>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</si>
  <si>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</si>
  <si>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</si>
  <si>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</si>
  <si>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</si>
  <si>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</si>
  <si>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</si>
  <si>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</si>
  <si>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</si>
  <si>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</si>
  <si>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</si>
  <si>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</si>
  <si>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</si>
  <si>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</si>
  <si>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</si>
  <si>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</si>
  <si>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</si>
  <si>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</si>
  <si>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</si>
  <si>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</si>
  <si>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</si>
  <si>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</si>
  <si>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</si>
  <si>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</si>
  <si>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</si>
  <si>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</si>
  <si>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</si>
  <si>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</si>
  <si>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</si>
  <si>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</si>
  <si>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</si>
  <si>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</si>
  <si>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</si>
  <si>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</si>
  <si>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</si>
  <si>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</si>
  <si>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</si>
  <si>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</si>
  <si>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</si>
  <si>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</si>
  <si>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</si>
  <si>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</si>
  <si>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</si>
  <si>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</si>
  <si>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</si>
  <si>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</si>
  <si>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</si>
  <si>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</si>
  <si>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</si>
  <si>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</si>
  <si>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</si>
  <si>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</si>
  <si>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</si>
  <si>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</si>
  <si>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</si>
  <si>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</si>
  <si>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</si>
  <si>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</si>
  <si>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</si>
  <si>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</si>
  <si>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</si>
  <si>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</si>
  <si>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</si>
  <si>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</si>
  <si>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</si>
  <si>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</si>
  <si>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</si>
  <si>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</si>
  <si>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</si>
  <si>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</si>
  <si>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</si>
  <si>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</si>
  <si>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</si>
  <si>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</si>
  <si>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</si>
  <si>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</si>
  <si>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</si>
  <si>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</si>
  <si>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</si>
  <si>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</si>
  <si>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</si>
  <si>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</si>
  <si>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</si>
  <si>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</si>
  <si>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</si>
  <si>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</si>
  <si>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</si>
  <si>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</si>
  <si>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</si>
  <si>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</si>
  <si>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</si>
  <si>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</si>
  <si>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</si>
  <si>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</si>
  <si>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</si>
  <si>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</si>
  <si>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</si>
  <si>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</si>
  <si>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</si>
  <si>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</si>
  <si>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</si>
  <si>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</si>
  <si>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</si>
  <si>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</si>
  <si>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</si>
  <si>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</si>
  <si>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</si>
  <si>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</si>
  <si>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</si>
  <si>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</si>
  <si>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</si>
  <si>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</si>
  <si>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</si>
  <si>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</si>
  <si>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</si>
  <si>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</si>
  <si>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</si>
  <si>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</si>
  <si>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</si>
  <si>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</si>
  <si>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</si>
  <si>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</si>
  <si>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</si>
  <si>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</si>
  <si>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</si>
  <si>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</si>
  <si>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</si>
  <si>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</si>
  <si>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</si>
  <si>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</si>
  <si>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</si>
  <si>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</si>
  <si>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</si>
  <si>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</si>
  <si>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</si>
  <si>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</si>
  <si>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</si>
  <si>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</si>
  <si>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</si>
  <si>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</si>
  <si>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</si>
  <si>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</si>
  <si>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</si>
  <si>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</si>
  <si>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</si>
  <si>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</si>
  <si>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</si>
  <si>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</si>
  <si>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</si>
  <si>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</si>
  <si>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</si>
  <si>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</si>
  <si>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</si>
  <si>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</si>
  <si>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</si>
  <si>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</si>
  <si>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</si>
  <si>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</si>
  <si>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</si>
  <si>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</si>
  <si>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</si>
  <si>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</si>
  <si>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</si>
  <si>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</si>
  <si>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</si>
  <si>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</si>
  <si>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</si>
  <si>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</si>
  <si>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</si>
  <si>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</si>
  <si>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</si>
  <si>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</si>
  <si>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</si>
  <si>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</si>
  <si>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</si>
  <si>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</si>
  <si>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</si>
  <si>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</si>
  <si>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</si>
  <si>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</si>
  <si>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</si>
  <si>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</si>
  <si>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</si>
  <si>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</si>
  <si>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</si>
  <si>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</si>
  <si>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</si>
  <si>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</si>
  <si>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</si>
  <si>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</si>
  <si>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</si>
  <si>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</si>
  <si>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</si>
  <si>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</si>
  <si>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</si>
  <si>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</si>
  <si>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</si>
  <si>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</si>
  <si>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</si>
  <si>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</si>
  <si>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</si>
  <si>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</si>
  <si>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</si>
  <si>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</si>
  <si>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</si>
  <si>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</si>
  <si>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</si>
  <si>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</si>
  <si>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</si>
  <si>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</si>
  <si>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</si>
  <si>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</si>
  <si>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</si>
  <si>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</si>
  <si>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</si>
  <si>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</si>
  <si>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</si>
  <si>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</si>
  <si>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</si>
  <si>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</si>
  <si>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</si>
  <si>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</si>
  <si>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</si>
  <si>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</si>
  <si>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</si>
  <si>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</si>
  <si>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</si>
  <si>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</si>
  <si>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</si>
  <si>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</si>
  <si>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</si>
  <si>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</si>
  <si>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</si>
  <si>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</si>
  <si>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</si>
  <si>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</si>
  <si>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</si>
  <si>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</si>
  <si>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</si>
  <si>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</si>
  <si>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</si>
  <si>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</si>
  <si>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</si>
  <si>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</si>
  <si>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</si>
  <si>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</si>
  <si>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</si>
  <si>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</si>
  <si>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</si>
  <si>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</si>
  <si>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</si>
  <si>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</si>
  <si>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</si>
  <si>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</si>
  <si>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</si>
  <si>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</si>
  <si>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</si>
  <si>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</si>
  <si>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</si>
  <si>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</si>
  <si>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</si>
  <si>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</si>
  <si>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</si>
  <si>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</si>
  <si>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</si>
  <si>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</si>
  <si>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</si>
  <si>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</si>
  <si>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</si>
  <si>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</si>
  <si>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</si>
  <si>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</si>
  <si>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</si>
  <si>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</si>
  <si>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</si>
  <si>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</si>
  <si>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</si>
  <si>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</si>
  <si>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</si>
  <si>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</si>
  <si>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</si>
  <si>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</si>
  <si>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</si>
  <si>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</si>
  <si>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</si>
  <si>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</si>
  <si>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</si>
  <si>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</si>
  <si>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</si>
  <si>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</si>
  <si>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</si>
  <si>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</si>
  <si>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</si>
  <si>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</si>
  <si>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</si>
  <si>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</si>
  <si>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</si>
  <si>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</si>
  <si>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</si>
  <si>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</si>
  <si>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</si>
  <si>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2 уп.</t>
  </si>
  <si>
    <t>1 уп.</t>
  </si>
  <si>
    <t>22 фл.</t>
  </si>
  <si>
    <t>20 фл.</t>
  </si>
  <si>
    <t>11 фл.</t>
  </si>
  <si>
    <t>60 фл.</t>
  </si>
  <si>
    <t>8 уп.</t>
  </si>
  <si>
    <t>91 фл.</t>
  </si>
  <si>
    <t>9 уп.</t>
  </si>
  <si>
    <t>15 уп.</t>
  </si>
  <si>
    <t>59 фл.</t>
  </si>
  <si>
    <t>Залишок на 01.04.16</t>
  </si>
  <si>
    <t>Залишок на 15.04.16</t>
  </si>
  <si>
    <t>256 фл.</t>
  </si>
  <si>
    <t>Залишок на 01.05.16</t>
  </si>
  <si>
    <t>Залишок на 15.05.16</t>
  </si>
  <si>
    <t>45 уп.</t>
  </si>
  <si>
    <t>61 уп.</t>
  </si>
  <si>
    <t>154 уп</t>
  </si>
  <si>
    <t>2,5 уп.</t>
  </si>
  <si>
    <t>26 уп.</t>
  </si>
  <si>
    <t>94 уп.</t>
  </si>
  <si>
    <t>20 уп.</t>
  </si>
  <si>
    <t>90 уп.</t>
  </si>
  <si>
    <t>43 фл.</t>
  </si>
  <si>
    <t>533 фл.</t>
  </si>
  <si>
    <t>26 фл.</t>
  </si>
  <si>
    <t>21 уп.</t>
  </si>
  <si>
    <t>43 уп.</t>
  </si>
  <si>
    <t>50 уп.</t>
  </si>
  <si>
    <t>9550 м. АТО</t>
  </si>
  <si>
    <t>241,7 кг.</t>
  </si>
  <si>
    <t>27 кан.</t>
  </si>
  <si>
    <t>29,0 кг.</t>
  </si>
  <si>
    <t>350 пар.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</si>
</sst>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7">
      <selection activeCell="G60" sqref="G60"/>
    </sheetView>
  </sheetViews>
  <sheetFormatPr defaultColWidth="9.140625" defaultRowHeight="12.75"/>
  <cols>
    <col min="1" max="1" width="5.28125" style="44" customWidth="1"/>
    <col min="2" max="2" width="15.57421875" style="44" customWidth="1"/>
    <col min="3" max="3" width="12.7109375" style="44" hidden="1" customWidth="1"/>
    <col min="4" max="4" width="9.140625" style="44" hidden="1" customWidth="1"/>
    <col min="5" max="5" width="24.00390625" style="44" customWidth="1"/>
    <col min="6" max="7" width="19.28125" style="44" customWidth="1"/>
    <col min="8" max="8" width="9.140625" style="45" hidden="1" customWidth="1"/>
    <col min="9" max="9" width="9.8515625" style="44" hidden="1" customWidth="1"/>
    <col min="10" max="10" width="10.421875" style="44" hidden="1" customWidth="1"/>
    <col min="11" max="11" width="13.140625" style="44" hidden="1" customWidth="1"/>
    <col min="12" max="12" width="18.140625" style="44" customWidth="1"/>
    <col min="13" max="16384" width="9.140625" style="44" customWidth="1"/>
  </cols>
  <sheetData>
    <row r="1" spans="1:12" ht="10.5">
      <c r="A1" s="41"/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</row>
    <row r="2" spans="1:12" ht="10.5">
      <c r="A2" s="90" t="s">
        <v>674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0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5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8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10" spans="1:12" ht="10.5" customHeight="1">
      <c r="A10" s="86" t="s">
        <v>678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0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1.25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1.25" customHeight="1" hidden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54" customHeight="1">
      <c r="A14" s="29"/>
      <c r="B14" s="89" t="s">
        <v>1</v>
      </c>
      <c r="C14" s="89"/>
      <c r="D14" s="89"/>
      <c r="E14" s="89"/>
      <c r="F14" s="89"/>
      <c r="G14" s="61" t="s">
        <v>693</v>
      </c>
      <c r="H14" s="61" t="s">
        <v>676</v>
      </c>
      <c r="I14" s="61" t="s">
        <v>675</v>
      </c>
      <c r="J14" s="61" t="s">
        <v>676</v>
      </c>
      <c r="K14" s="61" t="s">
        <v>675</v>
      </c>
      <c r="L14" s="62" t="s">
        <v>694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3"/>
      <c r="J15" s="74"/>
      <c r="K15" s="74"/>
      <c r="L15" s="53"/>
    </row>
    <row r="16" spans="1:12" ht="21">
      <c r="A16" s="67">
        <v>1</v>
      </c>
      <c r="B16" s="68" t="s">
        <v>312</v>
      </c>
      <c r="C16" s="68" t="s">
        <v>314</v>
      </c>
      <c r="D16" s="68" t="s">
        <v>313</v>
      </c>
      <c r="E16" s="68" t="s">
        <v>593</v>
      </c>
      <c r="F16" s="68" t="s">
        <v>594</v>
      </c>
      <c r="G16" s="69">
        <v>0</v>
      </c>
      <c r="H16" s="70" t="e">
        <f>#REF!*1.1</f>
        <v>#REF!</v>
      </c>
      <c r="I16" s="70" t="e">
        <f>H16*0.07</f>
        <v>#REF!</v>
      </c>
      <c r="J16" s="70" t="e">
        <f>H16+I16</f>
        <v>#REF!</v>
      </c>
      <c r="K16" s="71" t="e">
        <f aca="true" t="shared" si="0" ref="K16:K51">G16*J16</f>
        <v>#REF!</v>
      </c>
      <c r="L16" s="72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8" t="e">
        <f>#REF!*1.1</f>
        <v>#REF!</v>
      </c>
      <c r="I17" s="48" t="e">
        <f aca="true" t="shared" si="1" ref="I17:I36">H17*0.07</f>
        <v>#REF!</v>
      </c>
      <c r="J17" s="48" t="e">
        <f aca="true" t="shared" si="2" ref="J17:J36">H17+I17</f>
        <v>#REF!</v>
      </c>
      <c r="K17" s="49" t="e">
        <f t="shared" si="0"/>
        <v>#REF!</v>
      </c>
      <c r="L17" s="47">
        <v>0</v>
      </c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695</v>
      </c>
      <c r="H18" s="48" t="e">
        <f>#REF!*1.1</f>
        <v>#REF!</v>
      </c>
      <c r="I18" s="48" t="e">
        <f t="shared" si="1"/>
        <v>#REF!</v>
      </c>
      <c r="J18" s="48" t="e">
        <f t="shared" si="2"/>
        <v>#REF!</v>
      </c>
      <c r="K18" s="49" t="e">
        <f t="shared" si="0"/>
        <v>#VALUE!</v>
      </c>
      <c r="L18" s="21"/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696</v>
      </c>
      <c r="H19" s="48" t="e">
        <f>#REF!*1.1</f>
        <v>#REF!</v>
      </c>
      <c r="I19" s="48" t="e">
        <f t="shared" si="1"/>
        <v>#REF!</v>
      </c>
      <c r="J19" s="48" t="e">
        <f t="shared" si="2"/>
        <v>#REF!</v>
      </c>
      <c r="K19" s="49" t="e">
        <f t="shared" si="0"/>
        <v>#VALUE!</v>
      </c>
      <c r="L19" s="21"/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8" t="e">
        <f>#REF!*1.1</f>
        <v>#REF!</v>
      </c>
      <c r="I20" s="48" t="e">
        <f t="shared" si="1"/>
        <v>#REF!</v>
      </c>
      <c r="J20" s="48" t="e">
        <f t="shared" si="2"/>
        <v>#REF!</v>
      </c>
      <c r="K20" s="49" t="e">
        <f t="shared" si="0"/>
        <v>#REF!</v>
      </c>
      <c r="L20" s="47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8" t="e">
        <f>#REF!*1.1</f>
        <v>#REF!</v>
      </c>
      <c r="I21" s="48" t="e">
        <f t="shared" si="1"/>
        <v>#REF!</v>
      </c>
      <c r="J21" s="48" t="e">
        <f t="shared" si="2"/>
        <v>#REF!</v>
      </c>
      <c r="K21" s="49" t="e">
        <f t="shared" si="0"/>
        <v>#REF!</v>
      </c>
      <c r="L21" s="47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697</v>
      </c>
      <c r="H22" s="48"/>
      <c r="I22" s="48"/>
      <c r="J22" s="48"/>
      <c r="K22" s="49"/>
      <c r="L22" s="21"/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679</v>
      </c>
      <c r="H23" s="48" t="e">
        <f>#REF!*1.1</f>
        <v>#REF!</v>
      </c>
      <c r="I23" s="48" t="e">
        <f t="shared" si="1"/>
        <v>#REF!</v>
      </c>
      <c r="J23" s="48" t="e">
        <f t="shared" si="2"/>
        <v>#REF!</v>
      </c>
      <c r="K23" s="49" t="e">
        <f t="shared" si="0"/>
        <v>#VALUE!</v>
      </c>
      <c r="L23" s="21"/>
    </row>
    <row r="24" spans="1:12" s="43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8" t="e">
        <f>#REF!*1.1</f>
        <v>#REF!</v>
      </c>
      <c r="I24" s="48" t="e">
        <f t="shared" si="1"/>
        <v>#REF!</v>
      </c>
      <c r="J24" s="48" t="e">
        <f t="shared" si="2"/>
        <v>#REF!</v>
      </c>
      <c r="K24" s="49" t="e">
        <f t="shared" si="0"/>
        <v>#REF!</v>
      </c>
      <c r="L24" s="50">
        <v>0</v>
      </c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>
        <v>0</v>
      </c>
      <c r="H25" s="48" t="e">
        <f>#REF!*1.1</f>
        <v>#REF!</v>
      </c>
      <c r="I25" s="48" t="e">
        <f t="shared" si="1"/>
        <v>#REF!</v>
      </c>
      <c r="J25" s="48" t="e">
        <f t="shared" si="2"/>
        <v>#REF!</v>
      </c>
      <c r="K25" s="49" t="e">
        <f t="shared" si="0"/>
        <v>#REF!</v>
      </c>
      <c r="L25" s="47">
        <v>0</v>
      </c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698</v>
      </c>
      <c r="H26" s="48" t="e">
        <f>#REF!*1.1</f>
        <v>#REF!</v>
      </c>
      <c r="I26" s="48" t="e">
        <f t="shared" si="1"/>
        <v>#REF!</v>
      </c>
      <c r="J26" s="48" t="e">
        <f t="shared" si="2"/>
        <v>#REF!</v>
      </c>
      <c r="K26" s="49" t="e">
        <f t="shared" si="0"/>
        <v>#VALUE!</v>
      </c>
      <c r="L26" s="47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8" t="e">
        <f>#REF!*1.1</f>
        <v>#REF!</v>
      </c>
      <c r="I27" s="48" t="e">
        <f t="shared" si="1"/>
        <v>#REF!</v>
      </c>
      <c r="J27" s="48" t="e">
        <f t="shared" si="2"/>
        <v>#REF!</v>
      </c>
      <c r="K27" s="49" t="e">
        <f t="shared" si="0"/>
        <v>#REF!</v>
      </c>
      <c r="L27" s="47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687</v>
      </c>
      <c r="H28" s="48" t="e">
        <f>#REF!*1.1</f>
        <v>#REF!</v>
      </c>
      <c r="I28" s="48" t="e">
        <f t="shared" si="1"/>
        <v>#REF!</v>
      </c>
      <c r="J28" s="48" t="e">
        <f t="shared" si="2"/>
        <v>#REF!</v>
      </c>
      <c r="K28" s="49" t="e">
        <f t="shared" si="0"/>
        <v>#VALUE!</v>
      </c>
      <c r="L28" s="21"/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 t="s">
        <v>680</v>
      </c>
      <c r="H29" s="48" t="e">
        <f>#REF!*1.1</f>
        <v>#REF!</v>
      </c>
      <c r="I29" s="48" t="e">
        <f t="shared" si="1"/>
        <v>#REF!</v>
      </c>
      <c r="J29" s="48" t="e">
        <f t="shared" si="2"/>
        <v>#REF!</v>
      </c>
      <c r="K29" s="49" t="e">
        <f t="shared" si="0"/>
        <v>#VALUE!</v>
      </c>
      <c r="L29" s="21"/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699</v>
      </c>
      <c r="H30" s="48" t="e">
        <f>#REF!*1.1</f>
        <v>#REF!</v>
      </c>
      <c r="I30" s="48" t="e">
        <f t="shared" si="1"/>
        <v>#REF!</v>
      </c>
      <c r="J30" s="48" t="e">
        <f t="shared" si="2"/>
        <v>#REF!</v>
      </c>
      <c r="K30" s="49" t="e">
        <f t="shared" si="0"/>
        <v>#VALUE!</v>
      </c>
      <c r="L30" s="21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681</v>
      </c>
      <c r="H31" s="48" t="e">
        <f>#REF!*1.1</f>
        <v>#REF!</v>
      </c>
      <c r="I31" s="48" t="e">
        <f t="shared" si="1"/>
        <v>#REF!</v>
      </c>
      <c r="J31" s="48" t="e">
        <f t="shared" si="2"/>
        <v>#REF!</v>
      </c>
      <c r="K31" s="49" t="e">
        <f t="shared" si="0"/>
        <v>#VALUE!</v>
      </c>
      <c r="L31" s="21"/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700</v>
      </c>
      <c r="H32" s="48" t="e">
        <f>#REF!*1.1</f>
        <v>#REF!</v>
      </c>
      <c r="I32" s="48" t="e">
        <f t="shared" si="1"/>
        <v>#REF!</v>
      </c>
      <c r="J32" s="48" t="e">
        <f t="shared" si="2"/>
        <v>#REF!</v>
      </c>
      <c r="K32" s="49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682</v>
      </c>
      <c r="H33" s="48" t="e">
        <f>#REF!*1.1</f>
        <v>#REF!</v>
      </c>
      <c r="I33" s="48" t="e">
        <f t="shared" si="1"/>
        <v>#REF!</v>
      </c>
      <c r="J33" s="48" t="e">
        <f t="shared" si="2"/>
        <v>#REF!</v>
      </c>
      <c r="K33" s="49" t="e">
        <f t="shared" si="0"/>
        <v>#VALUE!</v>
      </c>
      <c r="L33" s="21"/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701</v>
      </c>
      <c r="H34" s="48" t="e">
        <f>#REF!*1.1</f>
        <v>#REF!</v>
      </c>
      <c r="I34" s="48" t="e">
        <f t="shared" si="1"/>
        <v>#REF!</v>
      </c>
      <c r="J34" s="48" t="e">
        <f t="shared" si="2"/>
        <v>#REF!</v>
      </c>
      <c r="K34" s="49" t="e">
        <f t="shared" si="0"/>
        <v>#VALUE!</v>
      </c>
      <c r="L34" s="21"/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702</v>
      </c>
      <c r="H35" s="48" t="e">
        <f>#REF!*1.1</f>
        <v>#REF!</v>
      </c>
      <c r="I35" s="48" t="e">
        <f t="shared" si="1"/>
        <v>#REF!</v>
      </c>
      <c r="J35" s="48" t="e">
        <f t="shared" si="2"/>
        <v>#REF!</v>
      </c>
      <c r="K35" s="49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688</v>
      </c>
      <c r="H36" s="48" t="e">
        <f>#REF!*1.1</f>
        <v>#REF!</v>
      </c>
      <c r="I36" s="48" t="e">
        <f t="shared" si="1"/>
        <v>#REF!</v>
      </c>
      <c r="J36" s="48" t="e">
        <f t="shared" si="2"/>
        <v>#REF!</v>
      </c>
      <c r="K36" s="49" t="e">
        <f t="shared" si="0"/>
        <v>#VALUE!</v>
      </c>
      <c r="L36" s="21"/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682</v>
      </c>
      <c r="H37" s="48" t="e">
        <f>#REF!*1.1</f>
        <v>#REF!</v>
      </c>
      <c r="I37" s="48" t="e">
        <f aca="true" t="shared" si="3" ref="I37:I51">H37*0.07</f>
        <v>#REF!</v>
      </c>
      <c r="J37" s="48" t="e">
        <f aca="true" t="shared" si="4" ref="J37:J51">H37+I37</f>
        <v>#REF!</v>
      </c>
      <c r="K37" s="49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703</v>
      </c>
      <c r="H38" s="48" t="e">
        <f>#REF!*1.1</f>
        <v>#REF!</v>
      </c>
      <c r="I38" s="48" t="e">
        <f t="shared" si="3"/>
        <v>#REF!</v>
      </c>
      <c r="J38" s="48" t="e">
        <f t="shared" si="4"/>
        <v>#REF!</v>
      </c>
      <c r="K38" s="49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704</v>
      </c>
      <c r="H39" s="48" t="e">
        <f>#REF!*1.1</f>
        <v>#REF!</v>
      </c>
      <c r="I39" s="48" t="e">
        <f t="shared" si="3"/>
        <v>#REF!</v>
      </c>
      <c r="J39" s="48" t="e">
        <f t="shared" si="4"/>
        <v>#REF!</v>
      </c>
      <c r="K39" s="49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8" t="e">
        <f>#REF!*1.1</f>
        <v>#REF!</v>
      </c>
      <c r="I40" s="48" t="e">
        <f t="shared" si="3"/>
        <v>#REF!</v>
      </c>
      <c r="J40" s="48" t="e">
        <f t="shared" si="4"/>
        <v>#REF!</v>
      </c>
      <c r="K40" s="49" t="e">
        <f t="shared" si="0"/>
        <v>#REF!</v>
      </c>
      <c r="L40" s="21"/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683</v>
      </c>
      <c r="H41" s="48" t="e">
        <f>#REF!*1.1</f>
        <v>#REF!</v>
      </c>
      <c r="I41" s="48" t="e">
        <f t="shared" si="3"/>
        <v>#REF!</v>
      </c>
      <c r="J41" s="48" t="e">
        <f t="shared" si="4"/>
        <v>#REF!</v>
      </c>
      <c r="K41" s="49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689</v>
      </c>
      <c r="H42" s="48" t="e">
        <f>#REF!*1.1</f>
        <v>#REF!</v>
      </c>
      <c r="I42" s="48" t="e">
        <f t="shared" si="3"/>
        <v>#REF!</v>
      </c>
      <c r="J42" s="48" t="e">
        <f t="shared" si="4"/>
        <v>#REF!</v>
      </c>
      <c r="K42" s="49" t="e">
        <f t="shared" si="0"/>
        <v>#VALUE!</v>
      </c>
      <c r="L42" s="21"/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692</v>
      </c>
      <c r="H43" s="48" t="e">
        <f>#REF!*1.1</f>
        <v>#REF!</v>
      </c>
      <c r="I43" s="48" t="e">
        <f t="shared" si="3"/>
        <v>#REF!</v>
      </c>
      <c r="J43" s="48" t="e">
        <f t="shared" si="4"/>
        <v>#REF!</v>
      </c>
      <c r="K43" s="49" t="e">
        <f t="shared" si="0"/>
        <v>#VALUE!</v>
      </c>
      <c r="L43" s="21"/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684</v>
      </c>
      <c r="H44" s="48" t="e">
        <f>#REF!*1.1</f>
        <v>#REF!</v>
      </c>
      <c r="I44" s="48" t="e">
        <f t="shared" si="3"/>
        <v>#REF!</v>
      </c>
      <c r="J44" s="48" t="e">
        <f t="shared" si="4"/>
        <v>#REF!</v>
      </c>
      <c r="K44" s="49" t="e">
        <f t="shared" si="0"/>
        <v>#VALUE!</v>
      </c>
      <c r="L44" s="21"/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705</v>
      </c>
      <c r="H45" s="48" t="e">
        <f>#REF!*1.1</f>
        <v>#REF!</v>
      </c>
      <c r="I45" s="48" t="e">
        <f t="shared" si="3"/>
        <v>#REF!</v>
      </c>
      <c r="J45" s="48" t="e">
        <f t="shared" si="4"/>
        <v>#REF!</v>
      </c>
      <c r="K45" s="49" t="e">
        <f t="shared" si="0"/>
        <v>#VALUE!</v>
      </c>
      <c r="L45" s="21"/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706</v>
      </c>
      <c r="H46" s="48" t="e">
        <f>#REF!*1.1</f>
        <v>#REF!</v>
      </c>
      <c r="I46" s="48" t="e">
        <f t="shared" si="3"/>
        <v>#REF!</v>
      </c>
      <c r="J46" s="48" t="e">
        <f t="shared" si="4"/>
        <v>#REF!</v>
      </c>
      <c r="K46" s="49" t="e">
        <f t="shared" si="0"/>
        <v>#VALUE!</v>
      </c>
      <c r="L46" s="21"/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707</v>
      </c>
      <c r="H47" s="48" t="e">
        <f>#REF!*1.1</f>
        <v>#REF!</v>
      </c>
      <c r="I47" s="48" t="e">
        <f t="shared" si="3"/>
        <v>#REF!</v>
      </c>
      <c r="J47" s="48" t="e">
        <f t="shared" si="4"/>
        <v>#REF!</v>
      </c>
      <c r="K47" s="49" t="e">
        <f t="shared" si="0"/>
        <v>#VALUE!</v>
      </c>
      <c r="L47" s="21"/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8" t="e">
        <f>#REF!*1.1</f>
        <v>#REF!</v>
      </c>
      <c r="I48" s="48" t="e">
        <f t="shared" si="3"/>
        <v>#REF!</v>
      </c>
      <c r="J48" s="48" t="e">
        <f t="shared" si="4"/>
        <v>#REF!</v>
      </c>
      <c r="K48" s="49" t="e">
        <f t="shared" si="0"/>
        <v>#REF!</v>
      </c>
      <c r="L48" s="21"/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708</v>
      </c>
      <c r="H49" s="48" t="e">
        <f>#REF!*1.1</f>
        <v>#REF!</v>
      </c>
      <c r="I49" s="48" t="e">
        <f t="shared" si="3"/>
        <v>#REF!</v>
      </c>
      <c r="J49" s="48" t="e">
        <f t="shared" si="4"/>
        <v>#REF!</v>
      </c>
      <c r="K49" s="49" t="e">
        <f t="shared" si="0"/>
        <v>#VALUE!</v>
      </c>
      <c r="L49" s="21"/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685</v>
      </c>
      <c r="H50" s="48" t="e">
        <f>#REF!*1.1</f>
        <v>#REF!</v>
      </c>
      <c r="I50" s="48" t="e">
        <f t="shared" si="3"/>
        <v>#REF!</v>
      </c>
      <c r="J50" s="48" t="e">
        <f t="shared" si="4"/>
        <v>#REF!</v>
      </c>
      <c r="K50" s="49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686</v>
      </c>
      <c r="H51" s="51" t="e">
        <f>#REF!*1.1</f>
        <v>#REF!</v>
      </c>
      <c r="I51" s="51" t="e">
        <f t="shared" si="3"/>
        <v>#REF!</v>
      </c>
      <c r="J51" s="51" t="e">
        <f t="shared" si="4"/>
        <v>#REF!</v>
      </c>
      <c r="K51" s="52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4"/>
      <c r="I52" s="55"/>
      <c r="J52" s="55"/>
      <c r="K52" s="46"/>
      <c r="L52" s="46"/>
    </row>
    <row r="53" spans="1:12" ht="10.5">
      <c r="A53" s="92" t="s">
        <v>677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28" customFormat="1" ht="14.25" customHeight="1" thickBo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28" customFormat="1" ht="24.75" customHeight="1" thickBot="1">
      <c r="A55" s="81" t="s">
        <v>4</v>
      </c>
      <c r="B55" s="84" t="s">
        <v>1</v>
      </c>
      <c r="C55" s="85"/>
      <c r="D55" s="85"/>
      <c r="E55" s="85"/>
      <c r="F55" s="85"/>
      <c r="G55" s="82" t="s">
        <v>690</v>
      </c>
      <c r="H55" s="82" t="s">
        <v>676</v>
      </c>
      <c r="I55" s="82" t="s">
        <v>675</v>
      </c>
      <c r="J55" s="82" t="s">
        <v>676</v>
      </c>
      <c r="K55" s="82" t="s">
        <v>675</v>
      </c>
      <c r="L55" s="83" t="s">
        <v>691</v>
      </c>
    </row>
    <row r="56" spans="1:12" s="28" customFormat="1" ht="18" customHeight="1">
      <c r="A56" s="75">
        <v>1</v>
      </c>
      <c r="B56" s="76" t="s">
        <v>668</v>
      </c>
      <c r="C56" s="77"/>
      <c r="D56" s="77"/>
      <c r="E56" s="77"/>
      <c r="F56" s="78"/>
      <c r="G56" s="77" t="s">
        <v>709</v>
      </c>
      <c r="H56" s="79"/>
      <c r="I56" s="79"/>
      <c r="J56" s="79"/>
      <c r="K56" s="79"/>
      <c r="L56" s="80"/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3"/>
      <c r="G57" s="36" t="s">
        <v>710</v>
      </c>
      <c r="H57" s="65"/>
      <c r="I57" s="65"/>
      <c r="J57" s="65"/>
      <c r="K57" s="65"/>
      <c r="L57" s="37"/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3"/>
      <c r="G58" s="36" t="s">
        <v>711</v>
      </c>
      <c r="H58" s="65"/>
      <c r="I58" s="65"/>
      <c r="J58" s="65"/>
      <c r="K58" s="65"/>
      <c r="L58" s="36"/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3"/>
      <c r="G59" s="36" t="s">
        <v>712</v>
      </c>
      <c r="H59" s="65"/>
      <c r="I59" s="65"/>
      <c r="J59" s="65"/>
      <c r="K59" s="65"/>
      <c r="L59" s="37"/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4"/>
      <c r="G60" s="40" t="s">
        <v>713</v>
      </c>
      <c r="H60" s="66"/>
      <c r="I60" s="66"/>
      <c r="J60" s="66"/>
      <c r="K60" s="66"/>
      <c r="L60" s="40"/>
    </row>
    <row r="61" spans="1:11" ht="15" customHeight="1">
      <c r="A61" s="56"/>
      <c r="B61" s="56"/>
      <c r="C61" s="56"/>
      <c r="D61" s="56"/>
      <c r="E61" s="56"/>
      <c r="F61" s="57"/>
      <c r="K61" s="44" t="s">
        <v>665</v>
      </c>
    </row>
    <row r="62" spans="2:6" ht="10.5">
      <c r="B62" s="58"/>
      <c r="F62" s="59"/>
    </row>
    <row r="63" spans="2:6" ht="10.5">
      <c r="B63" s="60"/>
      <c r="F63" s="59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5"/>
      <c r="B3" s="99" t="s">
        <v>0</v>
      </c>
      <c r="C3" s="99"/>
      <c r="D3" s="99"/>
      <c r="E3" s="99"/>
      <c r="F3" s="99"/>
      <c r="G3" s="99"/>
      <c r="H3" s="99"/>
      <c r="I3" s="99"/>
      <c r="J3" s="2"/>
    </row>
    <row r="4" spans="1:10" ht="31.5" customHeight="1">
      <c r="A4" s="95"/>
      <c r="B4" s="99" t="s">
        <v>566</v>
      </c>
      <c r="C4" s="99"/>
      <c r="D4" s="99"/>
      <c r="E4" s="99"/>
      <c r="F4" s="99"/>
      <c r="G4" s="99"/>
      <c r="H4" s="99"/>
      <c r="I4" s="99"/>
      <c r="J4" s="2"/>
    </row>
    <row r="5" spans="1:10" ht="15.75">
      <c r="A5" s="95"/>
      <c r="B5" s="99"/>
      <c r="C5" s="99"/>
      <c r="D5" s="99"/>
      <c r="E5" s="99"/>
      <c r="F5" s="99"/>
      <c r="G5" s="99"/>
      <c r="H5" s="99"/>
      <c r="I5" s="99"/>
      <c r="J5" s="2"/>
    </row>
    <row r="6" spans="1:10" ht="25.5">
      <c r="A6" s="3"/>
      <c r="B6" s="95" t="s">
        <v>1</v>
      </c>
      <c r="C6" s="95"/>
      <c r="D6" s="95"/>
      <c r="E6" s="95"/>
      <c r="F6" s="95"/>
      <c r="G6" s="9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4">
        <v>14</v>
      </c>
      <c r="B21" s="100" t="s">
        <v>77</v>
      </c>
      <c r="C21" s="100" t="s">
        <v>78</v>
      </c>
      <c r="D21" s="5" t="s">
        <v>79</v>
      </c>
      <c r="E21" s="100" t="s">
        <v>80</v>
      </c>
      <c r="F21" s="100" t="s">
        <v>81</v>
      </c>
      <c r="G21" s="100" t="s">
        <v>82</v>
      </c>
      <c r="H21" s="95">
        <v>120</v>
      </c>
      <c r="I21" s="96">
        <v>324</v>
      </c>
      <c r="J21" s="98">
        <f t="shared" si="0"/>
        <v>2.7</v>
      </c>
    </row>
    <row r="22" spans="1:10" ht="12.75">
      <c r="A22" s="94"/>
      <c r="B22" s="100"/>
      <c r="C22" s="100"/>
      <c r="D22" s="5" t="s">
        <v>55</v>
      </c>
      <c r="E22" s="100"/>
      <c r="F22" s="100"/>
      <c r="G22" s="100"/>
      <c r="H22" s="95"/>
      <c r="I22" s="96"/>
      <c r="J22" s="9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4">
        <v>47</v>
      </c>
      <c r="B55" s="94" t="s">
        <v>223</v>
      </c>
      <c r="C55" s="3" t="s">
        <v>224</v>
      </c>
      <c r="D55" s="94" t="s">
        <v>226</v>
      </c>
      <c r="E55" s="95" t="s">
        <v>224</v>
      </c>
      <c r="F55" s="94" t="s">
        <v>227</v>
      </c>
      <c r="G55" s="94" t="s">
        <v>228</v>
      </c>
      <c r="H55" s="95">
        <v>300</v>
      </c>
      <c r="I55" s="96">
        <v>500</v>
      </c>
      <c r="J55" s="98">
        <f t="shared" si="0"/>
        <v>1.6666666666666667</v>
      </c>
    </row>
    <row r="56" spans="1:10" ht="12.75">
      <c r="A56" s="94"/>
      <c r="B56" s="94"/>
      <c r="C56" s="3" t="s">
        <v>225</v>
      </c>
      <c r="D56" s="94"/>
      <c r="E56" s="95"/>
      <c r="F56" s="94"/>
      <c r="G56" s="94"/>
      <c r="H56" s="95"/>
      <c r="I56" s="96"/>
      <c r="J56" s="9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4">
        <v>51</v>
      </c>
      <c r="B60" s="94" t="s">
        <v>243</v>
      </c>
      <c r="C60" s="94" t="s">
        <v>244</v>
      </c>
      <c r="D60" s="94" t="s">
        <v>245</v>
      </c>
      <c r="E60" s="94" t="s">
        <v>246</v>
      </c>
      <c r="F60" s="94" t="s">
        <v>247</v>
      </c>
      <c r="G60" s="8" t="s">
        <v>248</v>
      </c>
      <c r="H60" s="95">
        <v>400</v>
      </c>
      <c r="I60" s="96">
        <v>40800</v>
      </c>
      <c r="J60" s="98">
        <f t="shared" si="0"/>
        <v>102</v>
      </c>
    </row>
    <row r="61" spans="1:10" ht="12.75">
      <c r="A61" s="94"/>
      <c r="B61" s="94"/>
      <c r="C61" s="94"/>
      <c r="D61" s="94"/>
      <c r="E61" s="94"/>
      <c r="F61" s="94"/>
      <c r="G61" s="8" t="s">
        <v>249</v>
      </c>
      <c r="H61" s="95"/>
      <c r="I61" s="96"/>
      <c r="J61" s="98"/>
    </row>
    <row r="62" spans="1:10" ht="12.75">
      <c r="A62" s="94">
        <v>52</v>
      </c>
      <c r="B62" s="94" t="s">
        <v>250</v>
      </c>
      <c r="C62" s="94" t="s">
        <v>251</v>
      </c>
      <c r="D62" s="94" t="s">
        <v>252</v>
      </c>
      <c r="E62" s="94" t="s">
        <v>253</v>
      </c>
      <c r="F62" s="94" t="s">
        <v>254</v>
      </c>
      <c r="G62" s="8" t="s">
        <v>255</v>
      </c>
      <c r="H62" s="95">
        <v>150</v>
      </c>
      <c r="I62" s="96">
        <v>3000</v>
      </c>
      <c r="J62" s="98">
        <f t="shared" si="0"/>
        <v>20</v>
      </c>
    </row>
    <row r="63" spans="1:10" ht="12.75">
      <c r="A63" s="94"/>
      <c r="B63" s="94"/>
      <c r="C63" s="94"/>
      <c r="D63" s="94"/>
      <c r="E63" s="94"/>
      <c r="F63" s="94"/>
      <c r="G63" s="8" t="s">
        <v>256</v>
      </c>
      <c r="H63" s="95"/>
      <c r="I63" s="96"/>
      <c r="J63" s="98"/>
    </row>
    <row r="64" spans="1:10" ht="63" customHeight="1">
      <c r="A64" s="94">
        <v>53</v>
      </c>
      <c r="B64" s="94" t="s">
        <v>257</v>
      </c>
      <c r="C64" s="4" t="s">
        <v>258</v>
      </c>
      <c r="D64" s="94" t="s">
        <v>260</v>
      </c>
      <c r="E64" s="94" t="s">
        <v>261</v>
      </c>
      <c r="F64" s="4" t="s">
        <v>262</v>
      </c>
      <c r="G64" s="97" t="s">
        <v>264</v>
      </c>
      <c r="H64" s="95">
        <v>500</v>
      </c>
      <c r="I64" s="96">
        <v>2800</v>
      </c>
      <c r="J64" s="98">
        <f t="shared" si="0"/>
        <v>5.6</v>
      </c>
    </row>
    <row r="65" spans="1:10" ht="12.75">
      <c r="A65" s="94"/>
      <c r="B65" s="94"/>
      <c r="C65" s="4" t="s">
        <v>259</v>
      </c>
      <c r="D65" s="94"/>
      <c r="E65" s="94"/>
      <c r="F65" s="4" t="s">
        <v>263</v>
      </c>
      <c r="G65" s="97"/>
      <c r="H65" s="95"/>
      <c r="I65" s="96"/>
      <c r="J65" s="98"/>
    </row>
    <row r="66" spans="1:10" ht="12.75">
      <c r="A66" s="94">
        <v>54</v>
      </c>
      <c r="B66" s="94" t="s">
        <v>265</v>
      </c>
      <c r="C66" s="4" t="s">
        <v>266</v>
      </c>
      <c r="D66" s="94" t="s">
        <v>269</v>
      </c>
      <c r="E66" s="94" t="s">
        <v>270</v>
      </c>
      <c r="F66" s="94" t="s">
        <v>271</v>
      </c>
      <c r="G66" s="8" t="s">
        <v>272</v>
      </c>
      <c r="H66" s="95">
        <v>50</v>
      </c>
      <c r="I66" s="96">
        <v>610</v>
      </c>
      <c r="J66" s="98">
        <f t="shared" si="0"/>
        <v>12.2</v>
      </c>
    </row>
    <row r="67" spans="1:10" ht="12.75">
      <c r="A67" s="94"/>
      <c r="B67" s="94"/>
      <c r="C67" s="4" t="s">
        <v>267</v>
      </c>
      <c r="D67" s="94"/>
      <c r="E67" s="94"/>
      <c r="F67" s="94"/>
      <c r="G67" s="8" t="s">
        <v>273</v>
      </c>
      <c r="H67" s="95"/>
      <c r="I67" s="96"/>
      <c r="J67" s="98"/>
    </row>
    <row r="68" spans="1:10" ht="12.75">
      <c r="A68" s="94"/>
      <c r="B68" s="94"/>
      <c r="C68" s="4" t="s">
        <v>268</v>
      </c>
      <c r="D68" s="94"/>
      <c r="E68" s="94"/>
      <c r="F68" s="94"/>
      <c r="G68" s="9"/>
      <c r="H68" s="95"/>
      <c r="I68" s="96"/>
      <c r="J68" s="9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4">
        <v>56</v>
      </c>
      <c r="B70" s="94" t="s">
        <v>279</v>
      </c>
      <c r="C70" s="94" t="s">
        <v>280</v>
      </c>
      <c r="D70" s="94"/>
      <c r="E70" s="94" t="s">
        <v>281</v>
      </c>
      <c r="F70" s="94" t="s">
        <v>282</v>
      </c>
      <c r="G70" s="8" t="s">
        <v>283</v>
      </c>
      <c r="H70" s="95">
        <v>100</v>
      </c>
      <c r="I70" s="96">
        <v>400</v>
      </c>
      <c r="J70" s="98">
        <f t="shared" si="0"/>
        <v>4</v>
      </c>
    </row>
    <row r="71" spans="1:10" ht="12.75">
      <c r="A71" s="94"/>
      <c r="B71" s="94"/>
      <c r="C71" s="94"/>
      <c r="D71" s="94"/>
      <c r="E71" s="94"/>
      <c r="F71" s="94"/>
      <c r="G71" s="8" t="s">
        <v>284</v>
      </c>
      <c r="H71" s="95"/>
      <c r="I71" s="96"/>
      <c r="J71" s="98"/>
    </row>
    <row r="72" spans="1:10" ht="12.75">
      <c r="A72" s="94">
        <v>57</v>
      </c>
      <c r="B72" s="94" t="s">
        <v>285</v>
      </c>
      <c r="C72" s="94" t="s">
        <v>286</v>
      </c>
      <c r="D72" s="94" t="s">
        <v>55</v>
      </c>
      <c r="E72" s="94" t="s">
        <v>287</v>
      </c>
      <c r="F72" s="94" t="s">
        <v>288</v>
      </c>
      <c r="G72" s="8" t="s">
        <v>289</v>
      </c>
      <c r="H72" s="95">
        <v>50</v>
      </c>
      <c r="I72" s="96">
        <v>2200</v>
      </c>
      <c r="J72" s="98">
        <f aca="true" t="shared" si="1" ref="J72:J134">I72/H72</f>
        <v>44</v>
      </c>
    </row>
    <row r="73" spans="1:10" ht="12.75">
      <c r="A73" s="94"/>
      <c r="B73" s="94"/>
      <c r="C73" s="94"/>
      <c r="D73" s="94"/>
      <c r="E73" s="94"/>
      <c r="F73" s="94"/>
      <c r="G73" s="8" t="s">
        <v>290</v>
      </c>
      <c r="H73" s="95"/>
      <c r="I73" s="96"/>
      <c r="J73" s="9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4">
        <v>75</v>
      </c>
      <c r="B91" s="94" t="s">
        <v>372</v>
      </c>
      <c r="C91" s="95" t="s">
        <v>373</v>
      </c>
      <c r="D91" s="4" t="s">
        <v>55</v>
      </c>
      <c r="E91" s="95" t="s">
        <v>373</v>
      </c>
      <c r="F91" s="94" t="s">
        <v>375</v>
      </c>
      <c r="G91" s="97" t="s">
        <v>376</v>
      </c>
      <c r="H91" s="95">
        <v>450</v>
      </c>
      <c r="I91" s="96">
        <v>1800</v>
      </c>
      <c r="J91" s="98">
        <f t="shared" si="1"/>
        <v>4</v>
      </c>
    </row>
    <row r="92" spans="1:10" ht="12.75">
      <c r="A92" s="94"/>
      <c r="B92" s="94"/>
      <c r="C92" s="95"/>
      <c r="D92" s="4" t="s">
        <v>374</v>
      </c>
      <c r="E92" s="95"/>
      <c r="F92" s="94"/>
      <c r="G92" s="97"/>
      <c r="H92" s="95"/>
      <c r="I92" s="96"/>
      <c r="J92" s="9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4">
        <v>82</v>
      </c>
      <c r="B99" s="94" t="s">
        <v>403</v>
      </c>
      <c r="C99" s="95" t="s">
        <v>404</v>
      </c>
      <c r="D99" s="94" t="s">
        <v>405</v>
      </c>
      <c r="E99" s="95" t="s">
        <v>404</v>
      </c>
      <c r="F99" s="97" t="s">
        <v>406</v>
      </c>
      <c r="G99" s="4" t="s">
        <v>407</v>
      </c>
      <c r="H99" s="95">
        <v>500</v>
      </c>
      <c r="I99" s="96">
        <v>55000</v>
      </c>
      <c r="J99" s="98">
        <f>I99/H99</f>
        <v>110</v>
      </c>
    </row>
    <row r="100" spans="1:10" ht="12.75">
      <c r="A100" s="94"/>
      <c r="B100" s="94"/>
      <c r="C100" s="95"/>
      <c r="D100" s="94"/>
      <c r="E100" s="95"/>
      <c r="F100" s="97"/>
      <c r="G100" s="10" t="s">
        <v>408</v>
      </c>
      <c r="H100" s="95"/>
      <c r="I100" s="96"/>
      <c r="J100" s="98"/>
    </row>
    <row r="101" spans="1:10" ht="12.75">
      <c r="A101" s="94">
        <v>83</v>
      </c>
      <c r="B101" s="94"/>
      <c r="C101" s="95"/>
      <c r="D101" s="94"/>
      <c r="E101" s="95" t="s">
        <v>404</v>
      </c>
      <c r="F101" s="97" t="s">
        <v>409</v>
      </c>
      <c r="G101" s="4" t="s">
        <v>410</v>
      </c>
      <c r="H101" s="3"/>
      <c r="I101" s="14"/>
      <c r="J101" s="17"/>
    </row>
    <row r="102" spans="1:10" ht="12.75">
      <c r="A102" s="94"/>
      <c r="B102" s="94"/>
      <c r="C102" s="95"/>
      <c r="D102" s="94"/>
      <c r="E102" s="95"/>
      <c r="F102" s="97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4"/>
      <c r="B103" s="94"/>
      <c r="C103" s="95"/>
      <c r="D103" s="94"/>
      <c r="E103" s="95"/>
      <c r="F103" s="97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4">
        <v>105</v>
      </c>
      <c r="B125" s="94" t="s">
        <v>499</v>
      </c>
      <c r="C125" s="94" t="s">
        <v>500</v>
      </c>
      <c r="D125" s="4" t="s">
        <v>501</v>
      </c>
      <c r="E125" s="94" t="s">
        <v>500</v>
      </c>
      <c r="F125" s="94" t="s">
        <v>502</v>
      </c>
      <c r="G125" s="94" t="s">
        <v>503</v>
      </c>
      <c r="H125" s="95">
        <v>50</v>
      </c>
      <c r="I125" s="96">
        <v>2000</v>
      </c>
      <c r="J125" s="98">
        <f t="shared" si="1"/>
        <v>40</v>
      </c>
    </row>
    <row r="126" spans="1:10" ht="12.75">
      <c r="A126" s="94"/>
      <c r="B126" s="94"/>
      <c r="C126" s="94"/>
      <c r="D126" s="4" t="s">
        <v>501</v>
      </c>
      <c r="E126" s="94"/>
      <c r="F126" s="94"/>
      <c r="G126" s="94"/>
      <c r="H126" s="95"/>
      <c r="I126" s="96"/>
      <c r="J126" s="9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4">
        <v>114</v>
      </c>
      <c r="B135" s="94" t="s">
        <v>533</v>
      </c>
      <c r="C135" s="94" t="s">
        <v>103</v>
      </c>
      <c r="D135" s="94" t="s">
        <v>134</v>
      </c>
      <c r="E135" s="94" t="s">
        <v>103</v>
      </c>
      <c r="F135" s="94" t="s">
        <v>534</v>
      </c>
      <c r="G135" s="4" t="s">
        <v>535</v>
      </c>
      <c r="H135" s="3"/>
      <c r="I135" s="14"/>
      <c r="J135" s="17"/>
    </row>
    <row r="136" spans="1:10" ht="12.75">
      <c r="A136" s="94"/>
      <c r="B136" s="94"/>
      <c r="C136" s="94"/>
      <c r="D136" s="94"/>
      <c r="E136" s="94"/>
      <c r="F136" s="9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4"/>
      <c r="B137" s="94"/>
      <c r="C137" s="94"/>
      <c r="D137" s="94"/>
      <c r="E137" s="94"/>
      <c r="F137" s="9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4"/>
      <c r="B138" s="94"/>
      <c r="C138" s="94"/>
      <c r="D138" s="94"/>
      <c r="E138" s="94"/>
      <c r="F138" s="9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2016-05-04T12:04:20Z</dcterms:modified>
  <cp:category/>
  <cp:version/>
  <cp:contentType/>
  <cp:contentStatus/>
</cp:coreProperties>
</file>