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300" windowHeight="85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<sst xmlns="http://schemas.openxmlformats.org/spreadsheetml/2006/main" count="944" uniqueCount="718">
  <si>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</si>
  <si>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</si>
  <si>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</si>
  <si>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</si>
  <si>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</si>
  <si>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</si>
  <si>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</si>
  <si>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</si>
  <si>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</si>
  <si>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</si>
  <si>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</si>
  <si>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</si>
  <si>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</si>
  <si>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</si>
  <si>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</si>
  <si>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</si>
  <si>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</si>
  <si>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</si>
  <si>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</si>
  <si>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</si>
  <si>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</si>
  <si>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</si>
  <si>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</si>
  <si>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</si>
  <si>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</si>
  <si>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</si>
  <si>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</si>
  <si>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</si>
  <si>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</si>
  <si>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</si>
  <si>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</si>
  <si>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</si>
  <si>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</si>
  <si>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</si>
  <si>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</si>
  <si>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</si>
  <si>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</si>
  <si>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</si>
  <si>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</si>
  <si>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</si>
  <si>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</si>
  <si>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</si>
  <si>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</si>
  <si>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</si>
  <si>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</si>
  <si>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</si>
  <si>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</si>
  <si>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</si>
  <si>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</si>
  <si>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</si>
  <si>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</si>
  <si>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</si>
  <si>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</si>
  <si>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</si>
  <si>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</si>
  <si>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</si>
  <si>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</si>
  <si>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</si>
  <si>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</si>
  <si>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</si>
  <si>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</si>
  <si>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</si>
  <si>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</si>
  <si>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</si>
  <si>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</si>
  <si>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</si>
  <si>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</si>
  <si>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</si>
  <si>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</si>
  <si>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</si>
  <si>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</si>
  <si>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</si>
  <si>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</si>
  <si>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</si>
  <si>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</si>
  <si>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</si>
  <si>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</si>
  <si>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</si>
  <si>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</si>
  <si>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</si>
  <si>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</si>
  <si>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</si>
  <si>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</si>
  <si>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</si>
  <si>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</si>
  <si>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</si>
  <si>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</si>
  <si>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</si>
  <si>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</si>
  <si>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</si>
  <si>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</si>
  <si>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</si>
  <si>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</si>
  <si>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</si>
  <si>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</si>
  <si>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</si>
  <si>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</si>
  <si>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</si>
  <si>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</si>
  <si>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</si>
  <si>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</si>
  <si>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</si>
  <si>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</si>
  <si>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</si>
  <si>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</si>
  <si>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</si>
  <si>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</si>
  <si>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</si>
  <si>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</si>
  <si>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</si>
  <si>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</si>
  <si>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</si>
  <si>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</si>
  <si>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</si>
  <si>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</si>
  <si>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</si>
  <si>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</si>
  <si>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</si>
  <si>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</si>
  <si>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</si>
  <si>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</si>
  <si>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</si>
  <si>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</si>
  <si>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</si>
  <si>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</si>
  <si>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</si>
  <si>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</si>
  <si>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</si>
  <si>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</si>
  <si>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</si>
  <si>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</si>
  <si>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</si>
  <si>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</si>
  <si>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</si>
  <si>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</si>
  <si>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</si>
  <si>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</si>
  <si>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</si>
  <si>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</si>
  <si>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</si>
  <si>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</si>
  <si>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</si>
  <si>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</si>
  <si>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</si>
  <si>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</si>
  <si>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</si>
  <si>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</si>
  <si>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</si>
  <si>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</si>
  <si>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</si>
  <si>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</si>
  <si>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</si>
  <si>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</si>
  <si>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</si>
  <si>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</si>
  <si>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</si>
  <si>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</si>
  <si>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</si>
  <si>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</si>
  <si>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</si>
  <si>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</si>
  <si>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</si>
  <si>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</si>
  <si>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</si>
  <si>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</si>
  <si>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</si>
  <si>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</si>
  <si>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</si>
  <si>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</si>
  <si>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</si>
  <si>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</si>
  <si>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</si>
  <si>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</si>
  <si>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</si>
  <si>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</si>
  <si>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</si>
  <si>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</si>
  <si>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</si>
  <si>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</si>
  <si>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</si>
  <si>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</si>
  <si>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</si>
  <si>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</si>
  <si>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</si>
  <si>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</si>
  <si>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</si>
  <si>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</si>
  <si>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</si>
  <si>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</si>
  <si>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</si>
  <si>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</si>
  <si>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</si>
  <si>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</si>
  <si>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</si>
  <si>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</si>
  <si>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</si>
  <si>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</si>
  <si>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</si>
  <si>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</si>
  <si>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</si>
  <si>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</si>
  <si>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</si>
  <si>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</si>
  <si>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</si>
  <si>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</si>
  <si>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</si>
  <si>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</si>
  <si>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</si>
  <si>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</si>
  <si>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</si>
  <si>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</si>
  <si>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</si>
  <si>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</si>
  <si>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</si>
  <si>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</si>
  <si>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</si>
  <si>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</si>
  <si>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</si>
  <si>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</si>
  <si>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</si>
  <si>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</si>
  <si>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</si>
  <si>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</si>
  <si>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</si>
  <si>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</si>
  <si>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</si>
  <si>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</si>
  <si>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</si>
  <si>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</si>
  <si>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</si>
  <si>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</si>
  <si>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</si>
  <si>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</si>
  <si>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</si>
  <si>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</si>
  <si>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</si>
  <si>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</si>
  <si>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</si>
  <si>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</si>
  <si>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</si>
  <si>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</si>
  <si>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</si>
  <si>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</si>
  <si>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</si>
  <si>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</si>
  <si>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</si>
  <si>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</si>
  <si>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</si>
  <si>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</si>
  <si>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</si>
  <si>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</si>
  <si>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</si>
  <si>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</si>
  <si>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</si>
  <si>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</si>
  <si>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</si>
  <si>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</si>
  <si>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</si>
  <si>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</si>
  <si>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</si>
  <si>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</si>
  <si>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</si>
  <si>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</si>
  <si>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</si>
  <si>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</si>
  <si>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</si>
  <si>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</si>
  <si>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</si>
  <si>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</si>
  <si>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</si>
  <si>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</si>
  <si>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</si>
  <si>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</si>
  <si>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</si>
  <si>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</si>
  <si>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</si>
  <si>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</si>
  <si>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</si>
  <si>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</si>
  <si>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</si>
  <si>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</si>
  <si>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</si>
  <si>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</si>
  <si>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</si>
  <si>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</si>
  <si>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</si>
  <si>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</si>
  <si>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</si>
  <si>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</si>
  <si>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</si>
  <si>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</si>
  <si>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</si>
  <si>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</si>
  <si>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</si>
  <si>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</si>
  <si>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</si>
  <si>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</si>
  <si>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</si>
  <si>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</si>
  <si>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</si>
  <si>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</si>
  <si>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</si>
  <si>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</si>
  <si>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</si>
  <si>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</si>
  <si>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</si>
  <si>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</si>
  <si>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</si>
  <si>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</si>
  <si>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</si>
  <si>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</si>
  <si>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</si>
  <si>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</si>
  <si>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</si>
  <si>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</si>
  <si>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</si>
  <si>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</si>
  <si>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</si>
  <si>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</si>
  <si>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</si>
  <si>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</si>
  <si>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</si>
  <si>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</si>
  <si>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</si>
  <si>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</si>
  <si>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</si>
  <si>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</si>
  <si>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</si>
  <si>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</si>
  <si>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</si>
  <si>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</si>
  <si>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</si>
  <si>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</si>
  <si>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</si>
  <si>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</si>
  <si>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</si>
  <si>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</si>
  <si>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</si>
  <si>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</si>
  <si>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</si>
  <si>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</si>
  <si>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</si>
  <si>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</si>
  <si>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</si>
  <si>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</si>
  <si>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</si>
  <si>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</si>
  <si>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</si>
  <si>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</si>
  <si>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</si>
  <si>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</si>
  <si>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</si>
  <si>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</si>
  <si>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</si>
  <si>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</si>
  <si>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</si>
  <si>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</si>
  <si>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</si>
  <si>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</si>
  <si>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</si>
  <si>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</si>
  <si>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</si>
  <si>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</si>
  <si>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</si>
  <si>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</si>
  <si>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</si>
  <si>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</si>
  <si>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</si>
  <si>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</si>
  <si>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</si>
  <si>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</si>
  <si>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</si>
  <si>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</si>
  <si>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</si>
  <si>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</si>
  <si>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</si>
  <si>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</si>
  <si>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</si>
  <si>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</si>
  <si>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</si>
  <si>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</si>
  <si>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</si>
  <si>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</si>
  <si>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</si>
  <si>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</si>
  <si>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</si>
  <si>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</si>
  <si>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</si>
  <si>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</si>
  <si>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</si>
  <si>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</si>
  <si>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</si>
  <si>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</si>
  <si>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</si>
  <si>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</si>
  <si>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</si>
  <si>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</si>
  <si>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</si>
  <si>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</si>
  <si>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</si>
  <si>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</si>
  <si>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</si>
  <si>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</si>
  <si>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</si>
  <si>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</si>
  <si>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</si>
  <si>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</si>
  <si>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</si>
  <si>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</si>
  <si>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</si>
  <si>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</si>
  <si>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</si>
  <si>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</si>
  <si>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</si>
  <si>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</si>
  <si>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</si>
  <si>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</si>
  <si>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</si>
  <si>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</si>
  <si>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</si>
  <si>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</si>
  <si>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</si>
  <si>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</si>
  <si>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</si>
  <si>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</si>
  <si>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</si>
  <si>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</si>
  <si>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</si>
  <si>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</si>
  <si>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</si>
  <si>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</si>
  <si>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</si>
  <si>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</si>
  <si>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</si>
  <si>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</si>
  <si>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</si>
  <si>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</si>
  <si>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</si>
  <si>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</si>
  <si>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</si>
  <si>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</si>
  <si>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</si>
  <si>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</si>
  <si>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</si>
  <si>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</si>
  <si>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</si>
  <si>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</si>
  <si>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</si>
  <si>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</si>
  <si>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</si>
  <si>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</si>
  <si>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</si>
  <si>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</si>
  <si>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</si>
  <si>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</si>
  <si>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</si>
  <si>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</si>
  <si>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</si>
  <si>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</si>
  <si>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</si>
  <si>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</si>
  <si>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</si>
  <si>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</si>
  <si>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</si>
  <si>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</si>
  <si>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</si>
  <si>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</si>
  <si>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</si>
  <si>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</si>
  <si>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</si>
  <si>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</si>
  <si>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</si>
  <si>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</si>
  <si>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</si>
  <si>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</si>
  <si>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</si>
  <si>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</si>
  <si>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</si>
  <si>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</si>
  <si>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</si>
  <si>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</si>
  <si>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</si>
  <si>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</si>
  <si>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</si>
  <si>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</si>
  <si>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</si>
  <si>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</si>
  <si>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</si>
  <si>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</si>
  <si>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</si>
  <si>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</si>
  <si>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</si>
  <si>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</si>
  <si>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</si>
  <si>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</si>
  <si>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</si>
  <si>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</si>
  <si>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</si>
  <si>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</si>
  <si>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</si>
  <si>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</si>
  <si>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</si>
  <si>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</si>
  <si>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</si>
  <si>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</si>
  <si>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</si>
  <si>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</si>
  <si>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</si>
  <si>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</si>
  <si>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</si>
  <si>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</si>
  <si>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</si>
  <si>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</si>
  <si>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</si>
  <si>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</si>
  <si>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</si>
  <si>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</si>
  <si>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</si>
  <si>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</si>
  <si>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</si>
  <si>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</si>
  <si>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</si>
  <si>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</si>
  <si>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</si>
  <si>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</si>
  <si>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</si>
  <si>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</si>
  <si>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</si>
  <si>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</si>
  <si>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</si>
  <si>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</si>
  <si>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</si>
  <si>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</si>
  <si>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</si>
  <si>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</si>
  <si>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</si>
  <si>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</si>
  <si>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</si>
  <si>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</si>
  <si>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</si>
  <si>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</si>
  <si>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</si>
  <si>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</si>
  <si>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</si>
  <si>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</si>
  <si>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</si>
  <si>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</si>
  <si>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</si>
  <si>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</si>
  <si>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</si>
  <si>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</si>
  <si>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</si>
  <si>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</si>
  <si>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</si>
  <si>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</si>
  <si>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</si>
  <si>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</si>
  <si>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</si>
  <si>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</si>
  <si>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</si>
  <si>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</si>
  <si>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</si>
  <si>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</si>
  <si>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</si>
  <si>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</si>
  <si>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</si>
  <si>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орієнтованої річної потреби в лікарських засобах Інституту нейрохірургії АМНУ на 2009 рік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</si>
  <si>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</si>
  <si>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</si>
  <si>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</si>
  <si>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</si>
  <si>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</si>
  <si>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</si>
  <si>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</si>
  <si>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ін"єкцій по 10 мл в ампулах № 10 в упаковках</t>
  </si>
  <si>
    <t xml:space="preserve"> 0,1%-1,0 № 10 амп. </t>
  </si>
  <si>
    <t>Натрію гідрокарбонат</t>
  </si>
  <si>
    <t>ВО5ХА02.</t>
  </si>
  <si>
    <t>Natrii hydrocarbonas</t>
  </si>
  <si>
    <t>Торгівельна назва або еквівалент</t>
  </si>
  <si>
    <t>Амікацину сульфат</t>
  </si>
  <si>
    <t>Атропіну сульфат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</si>
  <si>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</si>
  <si>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</si>
  <si>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</si>
  <si>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</si>
  <si>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</si>
  <si>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Гідроксиетил крохмалю 6%</t>
  </si>
  <si>
    <t>Натрію хлорид</t>
  </si>
  <si>
    <t>Кислота янтарна, нікотинамід, інозин, рибофлавін-мононуклеатид</t>
  </si>
  <si>
    <t>Розчин для інфузій по 200 мл у пляшках</t>
  </si>
  <si>
    <t>№ лоту</t>
  </si>
  <si>
    <t>Код АТХ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</si>
  <si>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</si>
  <si>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</si>
  <si>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</si>
  <si>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 xml:space="preserve">Розчин для ін'єкцій 10мг в мл по 1,0 мл в ампулах      № 10; </t>
  </si>
  <si>
    <t>Транексамова кислота</t>
  </si>
  <si>
    <t>Ліофілізіат для розчину для інєкцій 40мг у флаконі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</si>
  <si>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</si>
  <si>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</si>
  <si>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</si>
  <si>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</si>
  <si>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</si>
  <si>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</si>
  <si>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</si>
  <si>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</si>
  <si>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</si>
  <si>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</si>
  <si>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Цефтріаксон</t>
  </si>
  <si>
    <t>ЦЕФТРИАКСОН</t>
  </si>
  <si>
    <t>Гідрокортизону ацетат</t>
  </si>
  <si>
    <t>Розчин для ін’єкцій 2,5% -  2мл  №10 амп</t>
  </si>
  <si>
    <t>Розчин для інфузій 4% - 200 мл</t>
  </si>
  <si>
    <t>ТІО-ЛІПОН</t>
  </si>
  <si>
    <t xml:space="preserve">Розчин для ін'єкцій 30мг/мл по 20 мл в ампулах № 5; </t>
  </si>
  <si>
    <t xml:space="preserve">Розчин для ін'єкцій 1000мг  по 4,0 мл в ампулах № 10; </t>
  </si>
  <si>
    <t>Розчин для інєкций 100мг/мл  по 5,0 мл № 5 амп</t>
  </si>
  <si>
    <t>МІЛДРАКОР-НОВОФАРМ</t>
  </si>
  <si>
    <t>С01ЕВ</t>
  </si>
  <si>
    <t>Мельдоний</t>
  </si>
  <si>
    <t>Meldonium</t>
  </si>
  <si>
    <t>Thioctik acid</t>
  </si>
  <si>
    <t>A16AX01</t>
  </si>
  <si>
    <t>Тіоктова кислота</t>
  </si>
  <si>
    <t>Цитиколін натрію</t>
  </si>
  <si>
    <t>Citicoline natrium</t>
  </si>
  <si>
    <t>Tropisetron</t>
  </si>
  <si>
    <t>A03AA03</t>
  </si>
  <si>
    <t>ТРОПІСЕТРОН</t>
  </si>
  <si>
    <t>Тропісетрон</t>
  </si>
  <si>
    <t>Розчин для інєкцій 50мг/мл в амп по 5,0 мл №50</t>
  </si>
  <si>
    <t>Розчин для інфузій 6% по 400 мл</t>
  </si>
  <si>
    <t>Рефордез</t>
  </si>
  <si>
    <t>КЕЙВЕР</t>
  </si>
  <si>
    <t>Порошок ліофілізований для приготування розчину по 1000мг у флаконах</t>
  </si>
  <si>
    <t>ІНФУЛГАН</t>
  </si>
  <si>
    <t>ВОЛЮТЕНЗ</t>
  </si>
  <si>
    <t>Розчин для ін'єкцій 1%  по 2 мл в ампулах № 10</t>
  </si>
  <si>
    <t>Розчин для ін'єкцій  по 2 мл в ампулах № 5</t>
  </si>
  <si>
    <t>Розчин для інфузій по 100 мл</t>
  </si>
  <si>
    <t>Розчин для інфузій  по 100 мл</t>
  </si>
  <si>
    <t>Lidokaine</t>
  </si>
  <si>
    <t>N06BX06</t>
  </si>
  <si>
    <t>Ceftriaxone</t>
  </si>
  <si>
    <t>J01DA01</t>
  </si>
  <si>
    <t>Hydrocortisone</t>
  </si>
  <si>
    <t>H02AB09</t>
  </si>
  <si>
    <t>Метронідазол</t>
  </si>
  <si>
    <t>Парацетамол</t>
  </si>
  <si>
    <t>Желатину полісукцинат, натрію ацетату тригідрат, натрію хлорид, калію хлорид, кальцію хлориду тригідрат, магнію хлориду гексагидрат, натрію гидроксид</t>
  </si>
  <si>
    <t>Декскетопрофен</t>
  </si>
  <si>
    <t>ОМЕПРАЗОЛ</t>
  </si>
  <si>
    <t>Омепразол</t>
  </si>
  <si>
    <t>Omeprazole</t>
  </si>
  <si>
    <t>A02BC01</t>
  </si>
  <si>
    <t>Enoxaparinum natrii</t>
  </si>
  <si>
    <t>B01AB05</t>
  </si>
  <si>
    <t>Paracetamolum</t>
  </si>
  <si>
    <t>N02BE01</t>
  </si>
  <si>
    <t>Volutens</t>
  </si>
  <si>
    <t>Dexketoprofen</t>
  </si>
  <si>
    <t>M01AE17</t>
  </si>
  <si>
    <t>Алтухова І.А.</t>
  </si>
  <si>
    <t>Ac.Tranexamicum</t>
  </si>
  <si>
    <t>B02AA02</t>
  </si>
  <si>
    <t>Марля медична</t>
  </si>
  <si>
    <t>Вата гігроскопічна</t>
  </si>
  <si>
    <t>Водню пероксид 30%</t>
  </si>
  <si>
    <t>3</t>
  </si>
  <si>
    <t>Спирт етиловий 96%</t>
  </si>
  <si>
    <t>Рукавички латексні н/с</t>
  </si>
  <si>
    <t>З метою забезпечення виконання Наказу №8 НАМН України від 28.01.15 р. "Про забезпечення виконання доручення Прем'єр-міністра України Арсенія Яценюка від 24.01.2015 р. наявність запасу лікарських засобів та виробів медичного призначення для лікування постраждалих внаслідок бойових дій на сході України ".</t>
  </si>
  <si>
    <t>Залишок на 01.02.16</t>
  </si>
  <si>
    <t>Залишок на 15.02.16</t>
  </si>
  <si>
    <t>Перелік та реальна кількість залишків виробів медичного призначення, придбаних за бюджетні кошти</t>
  </si>
  <si>
    <t>Перелік та реальна кількість залишків лікарських засобів, придбаних за бюджетні кошти</t>
  </si>
  <si>
    <t>2 уп.</t>
  </si>
  <si>
    <t>11 фл.</t>
  </si>
  <si>
    <t>8 уп.</t>
  </si>
  <si>
    <t>9 уп.</t>
  </si>
  <si>
    <t>59 фл.</t>
  </si>
  <si>
    <t>94 уп.</t>
  </si>
  <si>
    <t>44 уп.</t>
  </si>
  <si>
    <t>15 фл.</t>
  </si>
  <si>
    <t>40 фл.</t>
  </si>
  <si>
    <t>50 фл.</t>
  </si>
  <si>
    <t>21 фл.</t>
  </si>
  <si>
    <t>67 фл.</t>
  </si>
  <si>
    <t>8 фл.</t>
  </si>
  <si>
    <t>21 уп.</t>
  </si>
  <si>
    <t>10 уп.</t>
  </si>
  <si>
    <t>Залишок на 01.08.16</t>
  </si>
  <si>
    <t>Залишок на 15.08.16</t>
  </si>
  <si>
    <t>57 уп.</t>
  </si>
  <si>
    <t>152 уп.</t>
  </si>
  <si>
    <t>83 уп.</t>
  </si>
  <si>
    <t>337 фл.</t>
  </si>
  <si>
    <t>208 фл.</t>
  </si>
  <si>
    <t>27 уп.</t>
  </si>
  <si>
    <t>45 уп.</t>
  </si>
  <si>
    <t>6 уп.</t>
  </si>
  <si>
    <t>7700 м. АТО</t>
  </si>
  <si>
    <t>153,8 кг.</t>
  </si>
  <si>
    <t>2 кан.</t>
  </si>
  <si>
    <t>37,95 кг.</t>
  </si>
  <si>
    <t>3150 шт. АТО</t>
  </si>
  <si>
    <t>40 уп.</t>
  </si>
  <si>
    <t>ЛИРА</t>
  </si>
  <si>
    <t>42 уп.</t>
  </si>
  <si>
    <t>137 уп.</t>
  </si>
  <si>
    <t>ГЕМОТРАН</t>
  </si>
  <si>
    <t>1,5 уп.</t>
  </si>
  <si>
    <t>5 уп.</t>
  </si>
  <si>
    <t>78 уп.</t>
  </si>
  <si>
    <t>19 уп.</t>
  </si>
  <si>
    <t>131,7 кг.</t>
  </si>
  <si>
    <t>6750 м. АТО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</si>
</sst>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2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NumberFormat="1" applyFont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0" fontId="9" fillId="0" borderId="13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center" vertical="center" wrapText="1" shrinkToFit="1"/>
    </xf>
    <xf numFmtId="0" fontId="9" fillId="0" borderId="14" xfId="0" applyNumberFormat="1" applyFont="1" applyFill="1" applyBorder="1" applyAlignment="1">
      <alignment horizontal="justify" vertical="center" wrapText="1" shrinkToFi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justify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5" xfId="0" applyFont="1" applyFill="1" applyBorder="1" applyAlignment="1">
      <alignment/>
    </xf>
    <xf numFmtId="2" fontId="9" fillId="0" borderId="14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/>
    </xf>
    <xf numFmtId="2" fontId="9" fillId="0" borderId="0" xfId="0" applyNumberFormat="1" applyFont="1" applyBorder="1" applyAlignment="1">
      <alignment vertical="justify"/>
    </xf>
    <xf numFmtId="2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justify" vertical="center" wrapText="1" shrinkToFit="1"/>
    </xf>
    <xf numFmtId="0" fontId="9" fillId="0" borderId="20" xfId="0" applyNumberFormat="1" applyFont="1" applyFill="1" applyBorder="1" applyAlignment="1">
      <alignment horizontal="justify" vertical="center" wrapText="1" shrinkToFit="1"/>
    </xf>
    <xf numFmtId="0" fontId="9" fillId="0" borderId="10" xfId="0" applyNumberFormat="1" applyFont="1" applyFill="1" applyBorder="1" applyAlignment="1">
      <alignment horizontal="justify" vertical="center" wrapText="1"/>
    </xf>
    <xf numFmtId="0" fontId="9" fillId="0" borderId="14" xfId="0" applyNumberFormat="1" applyFont="1" applyFill="1" applyBorder="1" applyAlignment="1">
      <alignment horizontal="justify" vertical="center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/>
    </xf>
    <xf numFmtId="9" fontId="9" fillId="0" borderId="14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1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center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 shrinkToFit="1"/>
    </xf>
    <xf numFmtId="0" fontId="9" fillId="0" borderId="24" xfId="0" applyNumberFormat="1" applyFont="1" applyFill="1" applyBorder="1" applyAlignment="1">
      <alignment horizontal="justify" vertical="center" wrapText="1" shrinkToFit="1"/>
    </xf>
    <xf numFmtId="0" fontId="9" fillId="0" borderId="22" xfId="0" applyNumberFormat="1" applyFont="1" applyFill="1" applyBorder="1" applyAlignment="1">
      <alignment horizontal="justify" vertical="center" wrapText="1"/>
    </xf>
    <xf numFmtId="0" fontId="11" fillId="0" borderId="25" xfId="0" applyNumberFormat="1" applyFont="1" applyFill="1" applyBorder="1" applyAlignment="1">
      <alignment horizontal="center" vertical="center" wrapText="1" shrinkToFi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 shrinkToFit="1"/>
    </xf>
    <xf numFmtId="0" fontId="9" fillId="0" borderId="29" xfId="0" applyFont="1" applyBorder="1" applyAlignment="1">
      <alignment vertical="center" wrapText="1" shrinkToFi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0" xfId="0" applyNumberFormat="1" applyFont="1" applyFill="1" applyAlignment="1">
      <alignment horizontal="center" vertical="center" wrapText="1" shrinkToFit="1"/>
    </xf>
    <xf numFmtId="0" fontId="9" fillId="0" borderId="0" xfId="0" applyFont="1" applyFill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L66" sqref="L66"/>
    </sheetView>
  </sheetViews>
  <sheetFormatPr defaultColWidth="9.140625" defaultRowHeight="12.75"/>
  <cols>
    <col min="1" max="1" width="5.28125" style="43" customWidth="1"/>
    <col min="2" max="2" width="15.57421875" style="43" customWidth="1"/>
    <col min="3" max="3" width="12.7109375" style="43" hidden="1" customWidth="1"/>
    <col min="4" max="4" width="9.140625" style="43" hidden="1" customWidth="1"/>
    <col min="5" max="5" width="24.00390625" style="43" customWidth="1"/>
    <col min="6" max="7" width="19.28125" style="43" customWidth="1"/>
    <col min="8" max="8" width="9.140625" style="44" hidden="1" customWidth="1"/>
    <col min="9" max="9" width="9.8515625" style="43" hidden="1" customWidth="1"/>
    <col min="10" max="10" width="10.421875" style="43" hidden="1" customWidth="1"/>
    <col min="11" max="11" width="13.140625" style="43" hidden="1" customWidth="1"/>
    <col min="12" max="12" width="18.140625" style="43" customWidth="1"/>
    <col min="13" max="16384" width="9.140625" style="43" customWidth="1"/>
  </cols>
  <sheetData>
    <row r="1" spans="1:12" ht="10.5">
      <c r="A1" s="40"/>
      <c r="B1" s="40"/>
      <c r="C1" s="40"/>
      <c r="D1" s="40"/>
      <c r="E1" s="40"/>
      <c r="F1" s="40"/>
      <c r="G1" s="40"/>
      <c r="H1" s="41"/>
      <c r="I1" s="42"/>
      <c r="J1" s="42"/>
      <c r="K1" s="42"/>
      <c r="L1" s="42"/>
    </row>
    <row r="2" spans="1:12" ht="10.5">
      <c r="A2" s="88" t="s">
        <v>672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2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10.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10.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25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ht="18.7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ht="18.7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10" spans="1:12" ht="10.5" customHeight="1">
      <c r="A10" s="84" t="s">
        <v>676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</row>
    <row r="11" spans="1:12" ht="10.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</row>
    <row r="12" spans="1:12" ht="11.25" customHeight="1" thickBo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2" ht="11.25" customHeight="1" hidden="1" thickBo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 ht="54" customHeight="1">
      <c r="A14" s="29"/>
      <c r="B14" s="87" t="s">
        <v>1</v>
      </c>
      <c r="C14" s="87"/>
      <c r="D14" s="87"/>
      <c r="E14" s="87"/>
      <c r="F14" s="87"/>
      <c r="G14" s="60" t="s">
        <v>692</v>
      </c>
      <c r="H14" s="60" t="s">
        <v>674</v>
      </c>
      <c r="I14" s="60" t="s">
        <v>673</v>
      </c>
      <c r="J14" s="60" t="s">
        <v>674</v>
      </c>
      <c r="K14" s="60" t="s">
        <v>673</v>
      </c>
      <c r="L14" s="61" t="s">
        <v>693</v>
      </c>
    </row>
    <row r="15" spans="1:12" ht="42.75" thickBot="1">
      <c r="A15" s="31" t="s">
        <v>591</v>
      </c>
      <c r="B15" s="33" t="s">
        <v>5</v>
      </c>
      <c r="C15" s="33" t="s">
        <v>7</v>
      </c>
      <c r="D15" s="33" t="s">
        <v>592</v>
      </c>
      <c r="E15" s="33" t="s">
        <v>579</v>
      </c>
      <c r="F15" s="33" t="s">
        <v>10</v>
      </c>
      <c r="G15" s="33"/>
      <c r="H15" s="33"/>
      <c r="I15" s="72"/>
      <c r="J15" s="73"/>
      <c r="K15" s="73"/>
      <c r="L15" s="52"/>
    </row>
    <row r="16" spans="1:12" ht="21">
      <c r="A16" s="66">
        <v>1</v>
      </c>
      <c r="B16" s="67" t="s">
        <v>312</v>
      </c>
      <c r="C16" s="67" t="s">
        <v>314</v>
      </c>
      <c r="D16" s="67" t="s">
        <v>313</v>
      </c>
      <c r="E16" s="67" t="s">
        <v>593</v>
      </c>
      <c r="F16" s="67" t="s">
        <v>594</v>
      </c>
      <c r="G16" s="68">
        <v>0</v>
      </c>
      <c r="H16" s="69" t="e">
        <f>#REF!*1.1</f>
        <v>#REF!</v>
      </c>
      <c r="I16" s="69" t="e">
        <f>H16*0.07</f>
        <v>#REF!</v>
      </c>
      <c r="J16" s="69" t="e">
        <f>H16+I16</f>
        <v>#REF!</v>
      </c>
      <c r="K16" s="70" t="e">
        <f aca="true" t="shared" si="0" ref="K16:K51">G16*J16</f>
        <v>#REF!</v>
      </c>
      <c r="L16" s="71">
        <v>0</v>
      </c>
    </row>
    <row r="17" spans="1:12" ht="42">
      <c r="A17" s="30">
        <v>2</v>
      </c>
      <c r="B17" s="22" t="s">
        <v>580</v>
      </c>
      <c r="C17" s="22" t="s">
        <v>43</v>
      </c>
      <c r="D17" s="22" t="s">
        <v>42</v>
      </c>
      <c r="E17" s="22" t="s">
        <v>44</v>
      </c>
      <c r="F17" s="22" t="s">
        <v>595</v>
      </c>
      <c r="G17" s="21">
        <v>0</v>
      </c>
      <c r="H17" s="47" t="e">
        <f>#REF!*1.1</f>
        <v>#REF!</v>
      </c>
      <c r="I17" s="47" t="e">
        <f aca="true" t="shared" si="1" ref="I17:I36">H17*0.07</f>
        <v>#REF!</v>
      </c>
      <c r="J17" s="47" t="e">
        <f aca="true" t="shared" si="2" ref="J17:J36">H17+I17</f>
        <v>#REF!</v>
      </c>
      <c r="K17" s="48" t="e">
        <f t="shared" si="0"/>
        <v>#REF!</v>
      </c>
      <c r="L17" s="46">
        <v>0</v>
      </c>
    </row>
    <row r="18" spans="1:12" ht="31.5">
      <c r="A18" s="30">
        <v>3</v>
      </c>
      <c r="B18" s="21" t="s">
        <v>624</v>
      </c>
      <c r="C18" s="21" t="s">
        <v>622</v>
      </c>
      <c r="D18" s="22" t="s">
        <v>623</v>
      </c>
      <c r="E18" s="22" t="s">
        <v>614</v>
      </c>
      <c r="F18" s="22" t="s">
        <v>615</v>
      </c>
      <c r="G18" s="21" t="s">
        <v>683</v>
      </c>
      <c r="H18" s="47" t="e">
        <f>#REF!*1.1</f>
        <v>#REF!</v>
      </c>
      <c r="I18" s="47" t="e">
        <f t="shared" si="1"/>
        <v>#REF!</v>
      </c>
      <c r="J18" s="47" t="e">
        <f t="shared" si="2"/>
        <v>#REF!</v>
      </c>
      <c r="K18" s="48" t="e">
        <f t="shared" si="0"/>
        <v>#VALUE!</v>
      </c>
      <c r="L18" s="21" t="s">
        <v>707</v>
      </c>
    </row>
    <row r="19" spans="1:12" ht="31.5">
      <c r="A19" s="30">
        <v>4</v>
      </c>
      <c r="B19" s="21" t="s">
        <v>625</v>
      </c>
      <c r="C19" s="22" t="s">
        <v>626</v>
      </c>
      <c r="D19" s="22" t="s">
        <v>643</v>
      </c>
      <c r="E19" s="22" t="s">
        <v>708</v>
      </c>
      <c r="F19" s="22" t="s">
        <v>616</v>
      </c>
      <c r="G19" s="21" t="s">
        <v>694</v>
      </c>
      <c r="H19" s="47" t="e">
        <f>#REF!*1.1</f>
        <v>#REF!</v>
      </c>
      <c r="I19" s="47" t="e">
        <f t="shared" si="1"/>
        <v>#REF!</v>
      </c>
      <c r="J19" s="47" t="e">
        <f t="shared" si="2"/>
        <v>#REF!</v>
      </c>
      <c r="K19" s="48" t="e">
        <f t="shared" si="0"/>
        <v>#VALUE!</v>
      </c>
      <c r="L19" s="21" t="s">
        <v>709</v>
      </c>
    </row>
    <row r="20" spans="1:12" ht="31.5">
      <c r="A20" s="30">
        <v>5</v>
      </c>
      <c r="B20" s="24" t="s">
        <v>630</v>
      </c>
      <c r="C20" s="22" t="s">
        <v>627</v>
      </c>
      <c r="D20" s="22" t="s">
        <v>628</v>
      </c>
      <c r="E20" s="22" t="s">
        <v>629</v>
      </c>
      <c r="F20" s="22" t="s">
        <v>596</v>
      </c>
      <c r="G20" s="21">
        <v>0</v>
      </c>
      <c r="H20" s="47" t="e">
        <f>#REF!*1.1</f>
        <v>#REF!</v>
      </c>
      <c r="I20" s="47" t="e">
        <f t="shared" si="1"/>
        <v>#REF!</v>
      </c>
      <c r="J20" s="47" t="e">
        <f t="shared" si="2"/>
        <v>#REF!</v>
      </c>
      <c r="K20" s="48" t="e">
        <f t="shared" si="0"/>
        <v>#REF!</v>
      </c>
      <c r="L20" s="46">
        <v>0</v>
      </c>
    </row>
    <row r="21" spans="1:12" ht="31.5">
      <c r="A21" s="30">
        <v>6</v>
      </c>
      <c r="B21" s="22" t="s">
        <v>620</v>
      </c>
      <c r="C21" s="21" t="s">
        <v>621</v>
      </c>
      <c r="D21" s="22" t="s">
        <v>619</v>
      </c>
      <c r="E21" s="22" t="s">
        <v>618</v>
      </c>
      <c r="F21" s="22" t="s">
        <v>617</v>
      </c>
      <c r="G21" s="21">
        <v>0</v>
      </c>
      <c r="H21" s="47" t="e">
        <f>#REF!*1.1</f>
        <v>#REF!</v>
      </c>
      <c r="I21" s="47" t="e">
        <f t="shared" si="1"/>
        <v>#REF!</v>
      </c>
      <c r="J21" s="47" t="e">
        <f t="shared" si="2"/>
        <v>#REF!</v>
      </c>
      <c r="K21" s="48" t="e">
        <f t="shared" si="0"/>
        <v>#REF!</v>
      </c>
      <c r="L21" s="46">
        <v>0</v>
      </c>
    </row>
    <row r="22" spans="1:12" ht="21">
      <c r="A22" s="30">
        <v>7</v>
      </c>
      <c r="B22" s="22" t="s">
        <v>581</v>
      </c>
      <c r="C22" s="22" t="s">
        <v>68</v>
      </c>
      <c r="D22" s="22" t="s">
        <v>69</v>
      </c>
      <c r="E22" s="22" t="s">
        <v>70</v>
      </c>
      <c r="F22" s="22" t="s">
        <v>575</v>
      </c>
      <c r="G22" s="21" t="s">
        <v>695</v>
      </c>
      <c r="H22" s="47"/>
      <c r="I22" s="47"/>
      <c r="J22" s="47"/>
      <c r="K22" s="48"/>
      <c r="L22" s="21" t="s">
        <v>710</v>
      </c>
    </row>
    <row r="23" spans="1:12" ht="31.5">
      <c r="A23" s="30">
        <v>8</v>
      </c>
      <c r="B23" s="22" t="s">
        <v>597</v>
      </c>
      <c r="C23" s="22" t="s">
        <v>664</v>
      </c>
      <c r="D23" s="22" t="s">
        <v>665</v>
      </c>
      <c r="E23" s="22" t="s">
        <v>711</v>
      </c>
      <c r="F23" s="22" t="s">
        <v>631</v>
      </c>
      <c r="G23" s="21" t="s">
        <v>677</v>
      </c>
      <c r="H23" s="47" t="e">
        <f>#REF!*1.1</f>
        <v>#REF!</v>
      </c>
      <c r="I23" s="47" t="e">
        <f t="shared" si="1"/>
        <v>#REF!</v>
      </c>
      <c r="J23" s="47" t="e">
        <f t="shared" si="2"/>
        <v>#REF!</v>
      </c>
      <c r="K23" s="48" t="e">
        <f t="shared" si="0"/>
        <v>#VALUE!</v>
      </c>
      <c r="L23" s="21" t="s">
        <v>712</v>
      </c>
    </row>
    <row r="24" spans="1:12" s="42" customFormat="1" ht="52.5">
      <c r="A24" s="30">
        <v>9</v>
      </c>
      <c r="B24" s="23" t="s">
        <v>90</v>
      </c>
      <c r="C24" s="23" t="s">
        <v>92</v>
      </c>
      <c r="D24" s="23" t="s">
        <v>91</v>
      </c>
      <c r="E24" s="23" t="s">
        <v>93</v>
      </c>
      <c r="F24" s="23" t="s">
        <v>635</v>
      </c>
      <c r="G24" s="23">
        <v>0</v>
      </c>
      <c r="H24" s="47" t="e">
        <f>#REF!*1.1</f>
        <v>#REF!</v>
      </c>
      <c r="I24" s="47" t="e">
        <f t="shared" si="1"/>
        <v>#REF!</v>
      </c>
      <c r="J24" s="47" t="e">
        <f t="shared" si="2"/>
        <v>#REF!</v>
      </c>
      <c r="K24" s="48" t="e">
        <f t="shared" si="0"/>
        <v>#REF!</v>
      </c>
      <c r="L24" s="49">
        <v>0</v>
      </c>
    </row>
    <row r="25" spans="1:12" ht="31.5">
      <c r="A25" s="30">
        <v>10</v>
      </c>
      <c r="B25" s="21" t="s">
        <v>653</v>
      </c>
      <c r="C25" s="21" t="s">
        <v>654</v>
      </c>
      <c r="D25" s="21" t="s">
        <v>655</v>
      </c>
      <c r="E25" s="21" t="s">
        <v>652</v>
      </c>
      <c r="F25" s="21" t="s">
        <v>598</v>
      </c>
      <c r="G25" s="21">
        <v>0</v>
      </c>
      <c r="H25" s="47" t="e">
        <f>#REF!*1.1</f>
        <v>#REF!</v>
      </c>
      <c r="I25" s="47" t="e">
        <f t="shared" si="1"/>
        <v>#REF!</v>
      </c>
      <c r="J25" s="47" t="e">
        <f t="shared" si="2"/>
        <v>#REF!</v>
      </c>
      <c r="K25" s="48" t="e">
        <f t="shared" si="0"/>
        <v>#REF!</v>
      </c>
      <c r="L25" s="46">
        <v>0</v>
      </c>
    </row>
    <row r="26" spans="1:12" ht="21">
      <c r="A26" s="30">
        <v>11</v>
      </c>
      <c r="B26" s="21" t="s">
        <v>599</v>
      </c>
      <c r="C26" s="21" t="s">
        <v>656</v>
      </c>
      <c r="D26" s="21" t="s">
        <v>657</v>
      </c>
      <c r="E26" s="21" t="s">
        <v>600</v>
      </c>
      <c r="F26" s="21" t="s">
        <v>601</v>
      </c>
      <c r="G26" s="21" t="s">
        <v>677</v>
      </c>
      <c r="H26" s="47" t="e">
        <f>#REF!*1.1</f>
        <v>#REF!</v>
      </c>
      <c r="I26" s="47" t="e">
        <f t="shared" si="1"/>
        <v>#REF!</v>
      </c>
      <c r="J26" s="47" t="e">
        <f t="shared" si="2"/>
        <v>#REF!</v>
      </c>
      <c r="K26" s="48" t="e">
        <f t="shared" si="0"/>
        <v>#VALUE!</v>
      </c>
      <c r="L26" s="21" t="s">
        <v>677</v>
      </c>
    </row>
    <row r="27" spans="1:12" ht="31.5">
      <c r="A27" s="30">
        <v>12</v>
      </c>
      <c r="B27" s="21" t="s">
        <v>121</v>
      </c>
      <c r="C27" s="21" t="s">
        <v>123</v>
      </c>
      <c r="D27" s="21" t="s">
        <v>124</v>
      </c>
      <c r="E27" s="21" t="s">
        <v>125</v>
      </c>
      <c r="F27" s="21" t="s">
        <v>126</v>
      </c>
      <c r="G27" s="21">
        <v>0</v>
      </c>
      <c r="H27" s="47" t="e">
        <f>#REF!*1.1</f>
        <v>#REF!</v>
      </c>
      <c r="I27" s="47" t="e">
        <f t="shared" si="1"/>
        <v>#REF!</v>
      </c>
      <c r="J27" s="47" t="e">
        <f t="shared" si="2"/>
        <v>#REF!</v>
      </c>
      <c r="K27" s="48" t="e">
        <f t="shared" si="0"/>
        <v>#REF!</v>
      </c>
      <c r="L27" s="46">
        <v>0</v>
      </c>
    </row>
    <row r="28" spans="1:12" ht="31.5">
      <c r="A28" s="30">
        <v>13</v>
      </c>
      <c r="B28" s="21" t="s">
        <v>143</v>
      </c>
      <c r="C28" s="21" t="s">
        <v>145</v>
      </c>
      <c r="D28" s="21" t="s">
        <v>144</v>
      </c>
      <c r="E28" s="21" t="s">
        <v>146</v>
      </c>
      <c r="F28" s="21" t="s">
        <v>602</v>
      </c>
      <c r="G28" s="21" t="s">
        <v>680</v>
      </c>
      <c r="H28" s="47" t="e">
        <f>#REF!*1.1</f>
        <v>#REF!</v>
      </c>
      <c r="I28" s="47" t="e">
        <f t="shared" si="1"/>
        <v>#REF!</v>
      </c>
      <c r="J28" s="47" t="e">
        <f t="shared" si="2"/>
        <v>#REF!</v>
      </c>
      <c r="K28" s="48" t="e">
        <f t="shared" si="0"/>
        <v>#VALUE!</v>
      </c>
      <c r="L28" s="21" t="s">
        <v>713</v>
      </c>
    </row>
    <row r="29" spans="1:12" ht="31.5">
      <c r="A29" s="30">
        <v>14</v>
      </c>
      <c r="B29" s="21" t="s">
        <v>582</v>
      </c>
      <c r="C29" s="21" t="s">
        <v>583</v>
      </c>
      <c r="D29" s="22" t="s">
        <v>153</v>
      </c>
      <c r="E29" s="22" t="s">
        <v>154</v>
      </c>
      <c r="F29" s="22" t="s">
        <v>155</v>
      </c>
      <c r="G29" s="21">
        <v>0</v>
      </c>
      <c r="H29" s="47" t="e">
        <f>#REF!*1.1</f>
        <v>#REF!</v>
      </c>
      <c r="I29" s="47" t="e">
        <f t="shared" si="1"/>
        <v>#REF!</v>
      </c>
      <c r="J29" s="47" t="e">
        <f t="shared" si="2"/>
        <v>#REF!</v>
      </c>
      <c r="K29" s="48" t="e">
        <f t="shared" si="0"/>
        <v>#REF!</v>
      </c>
      <c r="L29" s="21">
        <v>0</v>
      </c>
    </row>
    <row r="30" spans="1:12" ht="31.5">
      <c r="A30" s="30">
        <v>15</v>
      </c>
      <c r="B30" s="22" t="s">
        <v>603</v>
      </c>
      <c r="C30" s="22" t="s">
        <v>169</v>
      </c>
      <c r="D30" s="22" t="s">
        <v>170</v>
      </c>
      <c r="E30" s="22" t="s">
        <v>171</v>
      </c>
      <c r="F30" s="22" t="s">
        <v>604</v>
      </c>
      <c r="G30" s="21" t="s">
        <v>690</v>
      </c>
      <c r="H30" s="47" t="e">
        <f>#REF!*1.1</f>
        <v>#REF!</v>
      </c>
      <c r="I30" s="47" t="e">
        <f t="shared" si="1"/>
        <v>#REF!</v>
      </c>
      <c r="J30" s="47" t="e">
        <f t="shared" si="2"/>
        <v>#REF!</v>
      </c>
      <c r="K30" s="48" t="e">
        <f t="shared" si="0"/>
        <v>#VALUE!</v>
      </c>
      <c r="L30" s="21" t="s">
        <v>690</v>
      </c>
    </row>
    <row r="31" spans="1:12" ht="63">
      <c r="A31" s="30">
        <v>16</v>
      </c>
      <c r="B31" s="21" t="s">
        <v>586</v>
      </c>
      <c r="C31" s="21" t="s">
        <v>585</v>
      </c>
      <c r="D31" s="21" t="s">
        <v>177</v>
      </c>
      <c r="E31" s="21" t="s">
        <v>584</v>
      </c>
      <c r="F31" s="21" t="s">
        <v>590</v>
      </c>
      <c r="G31" s="21" t="s">
        <v>689</v>
      </c>
      <c r="H31" s="47" t="e">
        <f>#REF!*1.1</f>
        <v>#REF!</v>
      </c>
      <c r="I31" s="47" t="e">
        <f t="shared" si="1"/>
        <v>#REF!</v>
      </c>
      <c r="J31" s="47" t="e">
        <f t="shared" si="2"/>
        <v>#REF!</v>
      </c>
      <c r="K31" s="48" t="e">
        <f t="shared" si="0"/>
        <v>#VALUE!</v>
      </c>
      <c r="L31" s="21" t="s">
        <v>689</v>
      </c>
    </row>
    <row r="32" spans="1:12" ht="31.5">
      <c r="A32" s="30">
        <v>17</v>
      </c>
      <c r="B32" s="21" t="s">
        <v>192</v>
      </c>
      <c r="C32" s="21" t="s">
        <v>194</v>
      </c>
      <c r="D32" s="21" t="s">
        <v>193</v>
      </c>
      <c r="E32" s="21" t="s">
        <v>195</v>
      </c>
      <c r="F32" s="21" t="s">
        <v>196</v>
      </c>
      <c r="G32" s="21" t="s">
        <v>682</v>
      </c>
      <c r="H32" s="47" t="e">
        <f>#REF!*1.1</f>
        <v>#REF!</v>
      </c>
      <c r="I32" s="47" t="e">
        <f t="shared" si="1"/>
        <v>#REF!</v>
      </c>
      <c r="J32" s="47" t="e">
        <f t="shared" si="2"/>
        <v>#REF!</v>
      </c>
      <c r="K32" s="48" t="e">
        <f t="shared" si="0"/>
        <v>#VALUE!</v>
      </c>
      <c r="L32" s="21" t="s">
        <v>682</v>
      </c>
    </row>
    <row r="33" spans="1:12" ht="46.5" customHeight="1">
      <c r="A33" s="30">
        <v>18</v>
      </c>
      <c r="B33" s="21" t="s">
        <v>223</v>
      </c>
      <c r="C33" s="21" t="s">
        <v>226</v>
      </c>
      <c r="D33" s="21" t="s">
        <v>224</v>
      </c>
      <c r="E33" s="21" t="s">
        <v>227</v>
      </c>
      <c r="F33" s="21" t="s">
        <v>228</v>
      </c>
      <c r="G33" s="21" t="s">
        <v>684</v>
      </c>
      <c r="H33" s="47" t="e">
        <f>#REF!*1.1</f>
        <v>#REF!</v>
      </c>
      <c r="I33" s="47" t="e">
        <f t="shared" si="1"/>
        <v>#REF!</v>
      </c>
      <c r="J33" s="47" t="e">
        <f t="shared" si="2"/>
        <v>#REF!</v>
      </c>
      <c r="K33" s="48" t="e">
        <f t="shared" si="0"/>
        <v>#VALUE!</v>
      </c>
      <c r="L33" s="21" t="s">
        <v>684</v>
      </c>
    </row>
    <row r="34" spans="1:12" ht="42">
      <c r="A34" s="30">
        <v>19</v>
      </c>
      <c r="B34" s="21" t="s">
        <v>605</v>
      </c>
      <c r="C34" s="21" t="s">
        <v>231</v>
      </c>
      <c r="D34" s="21" t="s">
        <v>232</v>
      </c>
      <c r="E34" s="21" t="s">
        <v>233</v>
      </c>
      <c r="F34" s="21" t="s">
        <v>606</v>
      </c>
      <c r="G34" s="21" t="s">
        <v>679</v>
      </c>
      <c r="H34" s="47" t="e">
        <f>#REF!*1.1</f>
        <v>#REF!</v>
      </c>
      <c r="I34" s="47" t="e">
        <f t="shared" si="1"/>
        <v>#REF!</v>
      </c>
      <c r="J34" s="47" t="e">
        <f t="shared" si="2"/>
        <v>#REF!</v>
      </c>
      <c r="K34" s="48" t="e">
        <f t="shared" si="0"/>
        <v>#VALUE!</v>
      </c>
      <c r="L34" s="21" t="s">
        <v>679</v>
      </c>
    </row>
    <row r="35" spans="1:12" ht="31.5">
      <c r="A35" s="30">
        <v>20</v>
      </c>
      <c r="B35" s="21" t="s">
        <v>607</v>
      </c>
      <c r="C35" s="21" t="s">
        <v>642</v>
      </c>
      <c r="D35" s="21" t="s">
        <v>304</v>
      </c>
      <c r="E35" s="21" t="s">
        <v>305</v>
      </c>
      <c r="F35" s="21" t="s">
        <v>608</v>
      </c>
      <c r="G35" s="21" t="s">
        <v>696</v>
      </c>
      <c r="H35" s="47" t="e">
        <f>#REF!*1.1</f>
        <v>#REF!</v>
      </c>
      <c r="I35" s="47" t="e">
        <f t="shared" si="1"/>
        <v>#REF!</v>
      </c>
      <c r="J35" s="47" t="e">
        <f t="shared" si="2"/>
        <v>#REF!</v>
      </c>
      <c r="K35" s="48" t="e">
        <f t="shared" si="0"/>
        <v>#VALUE!</v>
      </c>
      <c r="L35" s="21" t="s">
        <v>714</v>
      </c>
    </row>
    <row r="36" spans="1:12" ht="31.5">
      <c r="A36" s="30">
        <v>21</v>
      </c>
      <c r="B36" s="21" t="s">
        <v>326</v>
      </c>
      <c r="C36" s="21" t="s">
        <v>328</v>
      </c>
      <c r="D36" s="21" t="s">
        <v>329</v>
      </c>
      <c r="E36" s="21" t="s">
        <v>330</v>
      </c>
      <c r="F36" s="21" t="s">
        <v>331</v>
      </c>
      <c r="G36" s="21" t="s">
        <v>680</v>
      </c>
      <c r="H36" s="47" t="e">
        <f>#REF!*1.1</f>
        <v>#REF!</v>
      </c>
      <c r="I36" s="47" t="e">
        <f t="shared" si="1"/>
        <v>#REF!</v>
      </c>
      <c r="J36" s="47" t="e">
        <f t="shared" si="2"/>
        <v>#REF!</v>
      </c>
      <c r="K36" s="48" t="e">
        <f t="shared" si="0"/>
        <v>#VALUE!</v>
      </c>
      <c r="L36" s="21" t="s">
        <v>701</v>
      </c>
    </row>
    <row r="37" spans="1:12" ht="42">
      <c r="A37" s="30">
        <v>22</v>
      </c>
      <c r="B37" s="21" t="s">
        <v>383</v>
      </c>
      <c r="C37" s="21" t="s">
        <v>385</v>
      </c>
      <c r="D37" s="21" t="s">
        <v>384</v>
      </c>
      <c r="E37" s="21" t="s">
        <v>386</v>
      </c>
      <c r="F37" s="21" t="s">
        <v>387</v>
      </c>
      <c r="G37" s="21" t="s">
        <v>684</v>
      </c>
      <c r="H37" s="47" t="e">
        <f>#REF!*1.1</f>
        <v>#REF!</v>
      </c>
      <c r="I37" s="47" t="e">
        <f aca="true" t="shared" si="3" ref="I37:I51">H37*0.07</f>
        <v>#REF!</v>
      </c>
      <c r="J37" s="47" t="e">
        <f aca="true" t="shared" si="4" ref="J37:J51">H37+I37</f>
        <v>#REF!</v>
      </c>
      <c r="K37" s="48" t="e">
        <f t="shared" si="0"/>
        <v>#VALUE!</v>
      </c>
      <c r="L37" s="21" t="s">
        <v>684</v>
      </c>
    </row>
    <row r="38" spans="1:12" ht="21">
      <c r="A38" s="30">
        <v>23</v>
      </c>
      <c r="B38" s="21" t="s">
        <v>587</v>
      </c>
      <c r="C38" s="21"/>
      <c r="D38" s="21" t="s">
        <v>404</v>
      </c>
      <c r="E38" s="21" t="s">
        <v>633</v>
      </c>
      <c r="F38" s="21" t="s">
        <v>632</v>
      </c>
      <c r="G38" s="21" t="s">
        <v>685</v>
      </c>
      <c r="H38" s="47" t="e">
        <f>#REF!*1.1</f>
        <v>#REF!</v>
      </c>
      <c r="I38" s="47" t="e">
        <f t="shared" si="3"/>
        <v>#REF!</v>
      </c>
      <c r="J38" s="47" t="e">
        <f t="shared" si="4"/>
        <v>#REF!</v>
      </c>
      <c r="K38" s="48" t="e">
        <f t="shared" si="0"/>
        <v>#VALUE!</v>
      </c>
      <c r="L38" s="21" t="s">
        <v>685</v>
      </c>
    </row>
    <row r="39" spans="1:12" ht="21">
      <c r="A39" s="30">
        <v>24</v>
      </c>
      <c r="B39" s="21" t="s">
        <v>588</v>
      </c>
      <c r="C39" s="21" t="s">
        <v>450</v>
      </c>
      <c r="D39" s="21" t="s">
        <v>451</v>
      </c>
      <c r="E39" s="21" t="s">
        <v>452</v>
      </c>
      <c r="F39" s="21" t="s">
        <v>453</v>
      </c>
      <c r="G39" s="21" t="s">
        <v>697</v>
      </c>
      <c r="H39" s="47" t="e">
        <f>#REF!*1.1</f>
        <v>#REF!</v>
      </c>
      <c r="I39" s="47" t="e">
        <f t="shared" si="3"/>
        <v>#REF!</v>
      </c>
      <c r="J39" s="47" t="e">
        <f t="shared" si="4"/>
        <v>#REF!</v>
      </c>
      <c r="K39" s="48" t="e">
        <f t="shared" si="0"/>
        <v>#VALUE!</v>
      </c>
      <c r="L39" s="21" t="s">
        <v>697</v>
      </c>
    </row>
    <row r="40" spans="1:12" ht="21">
      <c r="A40" s="30">
        <v>25</v>
      </c>
      <c r="B40" s="21" t="s">
        <v>588</v>
      </c>
      <c r="C40" s="21" t="s">
        <v>450</v>
      </c>
      <c r="D40" s="21" t="s">
        <v>451</v>
      </c>
      <c r="E40" s="21" t="s">
        <v>452</v>
      </c>
      <c r="F40" s="21" t="s">
        <v>455</v>
      </c>
      <c r="G40" s="21">
        <v>0</v>
      </c>
      <c r="H40" s="47" t="e">
        <f>#REF!*1.1</f>
        <v>#REF!</v>
      </c>
      <c r="I40" s="47" t="e">
        <f t="shared" si="3"/>
        <v>#REF!</v>
      </c>
      <c r="J40" s="47" t="e">
        <f t="shared" si="4"/>
        <v>#REF!</v>
      </c>
      <c r="K40" s="48" t="e">
        <f t="shared" si="0"/>
        <v>#REF!</v>
      </c>
      <c r="L40" s="21">
        <v>0</v>
      </c>
    </row>
    <row r="41" spans="1:12" ht="21">
      <c r="A41" s="30">
        <v>26</v>
      </c>
      <c r="B41" s="21" t="s">
        <v>456</v>
      </c>
      <c r="C41" s="21" t="s">
        <v>458</v>
      </c>
      <c r="D41" s="21" t="s">
        <v>457</v>
      </c>
      <c r="E41" s="21" t="s">
        <v>459</v>
      </c>
      <c r="F41" s="21" t="s">
        <v>460</v>
      </c>
      <c r="G41" s="21" t="s">
        <v>678</v>
      </c>
      <c r="H41" s="47" t="e">
        <f>#REF!*1.1</f>
        <v>#REF!</v>
      </c>
      <c r="I41" s="47" t="e">
        <f t="shared" si="3"/>
        <v>#REF!</v>
      </c>
      <c r="J41" s="47" t="e">
        <f t="shared" si="4"/>
        <v>#REF!</v>
      </c>
      <c r="K41" s="48" t="e">
        <f t="shared" si="0"/>
        <v>#VALUE!</v>
      </c>
      <c r="L41" s="21" t="s">
        <v>678</v>
      </c>
    </row>
    <row r="42" spans="1:12" ht="21">
      <c r="A42" s="30">
        <v>27</v>
      </c>
      <c r="B42" s="21" t="s">
        <v>504</v>
      </c>
      <c r="C42" s="21" t="s">
        <v>506</v>
      </c>
      <c r="D42" s="21" t="s">
        <v>505</v>
      </c>
      <c r="E42" s="21" t="s">
        <v>507</v>
      </c>
      <c r="F42" s="22" t="s">
        <v>640</v>
      </c>
      <c r="G42" s="21" t="s">
        <v>681</v>
      </c>
      <c r="H42" s="47" t="e">
        <f>#REF!*1.1</f>
        <v>#REF!</v>
      </c>
      <c r="I42" s="47" t="e">
        <f t="shared" si="3"/>
        <v>#REF!</v>
      </c>
      <c r="J42" s="47" t="e">
        <f t="shared" si="4"/>
        <v>#REF!</v>
      </c>
      <c r="K42" s="48" t="e">
        <f t="shared" si="0"/>
        <v>#VALUE!</v>
      </c>
      <c r="L42" s="21" t="s">
        <v>681</v>
      </c>
    </row>
    <row r="43" spans="1:12" ht="21">
      <c r="A43" s="30">
        <v>28</v>
      </c>
      <c r="B43" s="21" t="s">
        <v>648</v>
      </c>
      <c r="C43" s="21" t="s">
        <v>339</v>
      </c>
      <c r="D43" s="21" t="s">
        <v>340</v>
      </c>
      <c r="E43" s="21" t="s">
        <v>341</v>
      </c>
      <c r="F43" s="22" t="s">
        <v>641</v>
      </c>
      <c r="G43" s="21" t="s">
        <v>698</v>
      </c>
      <c r="H43" s="47" t="e">
        <f>#REF!*1.1</f>
        <v>#REF!</v>
      </c>
      <c r="I43" s="47" t="e">
        <f t="shared" si="3"/>
        <v>#REF!</v>
      </c>
      <c r="J43" s="47" t="e">
        <f t="shared" si="4"/>
        <v>#REF!</v>
      </c>
      <c r="K43" s="48" t="e">
        <f t="shared" si="0"/>
        <v>#VALUE!</v>
      </c>
      <c r="L43" s="21" t="s">
        <v>698</v>
      </c>
    </row>
    <row r="44" spans="1:12" ht="21">
      <c r="A44" s="30">
        <v>29</v>
      </c>
      <c r="B44" s="21" t="s">
        <v>649</v>
      </c>
      <c r="C44" s="21" t="s">
        <v>658</v>
      </c>
      <c r="D44" s="21" t="s">
        <v>659</v>
      </c>
      <c r="E44" s="21" t="s">
        <v>636</v>
      </c>
      <c r="F44" s="22" t="s">
        <v>641</v>
      </c>
      <c r="G44" s="21" t="s">
        <v>686</v>
      </c>
      <c r="H44" s="47" t="e">
        <f>#REF!*1.1</f>
        <v>#REF!</v>
      </c>
      <c r="I44" s="47" t="e">
        <f t="shared" si="3"/>
        <v>#REF!</v>
      </c>
      <c r="J44" s="47" t="e">
        <f t="shared" si="4"/>
        <v>#REF!</v>
      </c>
      <c r="K44" s="48" t="e">
        <f t="shared" si="0"/>
        <v>#VALUE!</v>
      </c>
      <c r="L44" s="21" t="s">
        <v>686</v>
      </c>
    </row>
    <row r="45" spans="1:12" ht="126">
      <c r="A45" s="30">
        <v>30</v>
      </c>
      <c r="B45" s="21" t="s">
        <v>650</v>
      </c>
      <c r="C45" s="21" t="s">
        <v>660</v>
      </c>
      <c r="D45" s="21" t="s">
        <v>657</v>
      </c>
      <c r="E45" s="21" t="s">
        <v>637</v>
      </c>
      <c r="F45" s="22" t="s">
        <v>641</v>
      </c>
      <c r="G45" s="21" t="s">
        <v>687</v>
      </c>
      <c r="H45" s="47" t="e">
        <f>#REF!*1.1</f>
        <v>#REF!</v>
      </c>
      <c r="I45" s="47" t="e">
        <f t="shared" si="3"/>
        <v>#REF!</v>
      </c>
      <c r="J45" s="47" t="e">
        <f t="shared" si="4"/>
        <v>#REF!</v>
      </c>
      <c r="K45" s="48" t="e">
        <f t="shared" si="0"/>
        <v>#VALUE!</v>
      </c>
      <c r="L45" s="21" t="s">
        <v>678</v>
      </c>
    </row>
    <row r="46" spans="1:12" ht="31.5">
      <c r="A46" s="30">
        <v>31</v>
      </c>
      <c r="B46" s="21" t="s">
        <v>651</v>
      </c>
      <c r="C46" s="21" t="s">
        <v>661</v>
      </c>
      <c r="D46" s="21" t="s">
        <v>662</v>
      </c>
      <c r="E46" s="21" t="s">
        <v>634</v>
      </c>
      <c r="F46" s="21" t="s">
        <v>639</v>
      </c>
      <c r="G46" s="21" t="s">
        <v>691</v>
      </c>
      <c r="H46" s="47" t="e">
        <f>#REF!*1.1</f>
        <v>#REF!</v>
      </c>
      <c r="I46" s="47" t="e">
        <f t="shared" si="3"/>
        <v>#REF!</v>
      </c>
      <c r="J46" s="47" t="e">
        <f t="shared" si="4"/>
        <v>#REF!</v>
      </c>
      <c r="K46" s="48" t="e">
        <f t="shared" si="0"/>
        <v>#VALUE!</v>
      </c>
      <c r="L46" s="21" t="s">
        <v>691</v>
      </c>
    </row>
    <row r="47" spans="1:12" ht="31.5">
      <c r="A47" s="30">
        <v>32</v>
      </c>
      <c r="B47" s="21" t="s">
        <v>523</v>
      </c>
      <c r="C47" s="21" t="s">
        <v>522</v>
      </c>
      <c r="D47" s="21" t="s">
        <v>521</v>
      </c>
      <c r="E47" s="21" t="s">
        <v>523</v>
      </c>
      <c r="F47" s="21" t="s">
        <v>638</v>
      </c>
      <c r="G47" s="21" t="s">
        <v>699</v>
      </c>
      <c r="H47" s="47" t="e">
        <f>#REF!*1.1</f>
        <v>#REF!</v>
      </c>
      <c r="I47" s="47" t="e">
        <f t="shared" si="3"/>
        <v>#REF!</v>
      </c>
      <c r="J47" s="47" t="e">
        <f t="shared" si="4"/>
        <v>#REF!</v>
      </c>
      <c r="K47" s="48" t="e">
        <f t="shared" si="0"/>
        <v>#VALUE!</v>
      </c>
      <c r="L47" s="21" t="s">
        <v>699</v>
      </c>
    </row>
    <row r="48" spans="1:12" ht="52.5">
      <c r="A48" s="30">
        <v>33</v>
      </c>
      <c r="B48" s="21" t="s">
        <v>609</v>
      </c>
      <c r="C48" s="21" t="s">
        <v>644</v>
      </c>
      <c r="D48" s="21" t="s">
        <v>645</v>
      </c>
      <c r="E48" s="21" t="s">
        <v>610</v>
      </c>
      <c r="F48" s="21" t="s">
        <v>544</v>
      </c>
      <c r="G48" s="21">
        <v>0</v>
      </c>
      <c r="H48" s="47" t="e">
        <f>#REF!*1.1</f>
        <v>#REF!</v>
      </c>
      <c r="I48" s="47" t="e">
        <f t="shared" si="3"/>
        <v>#REF!</v>
      </c>
      <c r="J48" s="47" t="e">
        <f t="shared" si="4"/>
        <v>#REF!</v>
      </c>
      <c r="K48" s="48" t="e">
        <f t="shared" si="0"/>
        <v>#REF!</v>
      </c>
      <c r="L48" s="21">
        <v>0</v>
      </c>
    </row>
    <row r="49" spans="1:12" ht="63">
      <c r="A49" s="30">
        <v>34</v>
      </c>
      <c r="B49" s="22" t="s">
        <v>589</v>
      </c>
      <c r="C49" s="21" t="s">
        <v>55</v>
      </c>
      <c r="D49" s="21" t="s">
        <v>568</v>
      </c>
      <c r="E49" s="22" t="s">
        <v>569</v>
      </c>
      <c r="F49" s="22" t="s">
        <v>574</v>
      </c>
      <c r="G49" s="21" t="s">
        <v>700</v>
      </c>
      <c r="H49" s="47" t="e">
        <f>#REF!*1.1</f>
        <v>#REF!</v>
      </c>
      <c r="I49" s="47" t="e">
        <f t="shared" si="3"/>
        <v>#REF!</v>
      </c>
      <c r="J49" s="47" t="e">
        <f t="shared" si="4"/>
        <v>#REF!</v>
      </c>
      <c r="K49" s="48" t="e">
        <f t="shared" si="0"/>
        <v>#VALUE!</v>
      </c>
      <c r="L49" s="21" t="s">
        <v>715</v>
      </c>
    </row>
    <row r="50" spans="1:12" ht="31.5">
      <c r="A50" s="30">
        <v>35</v>
      </c>
      <c r="B50" s="21" t="s">
        <v>611</v>
      </c>
      <c r="C50" s="21" t="s">
        <v>646</v>
      </c>
      <c r="D50" s="21" t="s">
        <v>647</v>
      </c>
      <c r="E50" s="21" t="s">
        <v>611</v>
      </c>
      <c r="F50" s="24" t="s">
        <v>612</v>
      </c>
      <c r="G50" s="21" t="s">
        <v>701</v>
      </c>
      <c r="H50" s="47" t="e">
        <f>#REF!*1.1</f>
        <v>#REF!</v>
      </c>
      <c r="I50" s="47" t="e">
        <f t="shared" si="3"/>
        <v>#REF!</v>
      </c>
      <c r="J50" s="47" t="e">
        <f t="shared" si="4"/>
        <v>#REF!</v>
      </c>
      <c r="K50" s="48" t="e">
        <f t="shared" si="0"/>
        <v>#VALUE!</v>
      </c>
      <c r="L50" s="21" t="s">
        <v>701</v>
      </c>
    </row>
    <row r="51" spans="1:12" ht="32.25" thickBot="1">
      <c r="A51" s="31">
        <v>36</v>
      </c>
      <c r="B51" s="32" t="s">
        <v>576</v>
      </c>
      <c r="C51" s="33" t="s">
        <v>578</v>
      </c>
      <c r="D51" s="33" t="s">
        <v>577</v>
      </c>
      <c r="E51" s="32" t="s">
        <v>576</v>
      </c>
      <c r="F51" s="32" t="s">
        <v>613</v>
      </c>
      <c r="G51" s="33" t="s">
        <v>688</v>
      </c>
      <c r="H51" s="50" t="e">
        <f>#REF!*1.1</f>
        <v>#REF!</v>
      </c>
      <c r="I51" s="50" t="e">
        <f t="shared" si="3"/>
        <v>#REF!</v>
      </c>
      <c r="J51" s="50" t="e">
        <f t="shared" si="4"/>
        <v>#REF!</v>
      </c>
      <c r="K51" s="51" t="e">
        <f t="shared" si="0"/>
        <v>#VALUE!</v>
      </c>
      <c r="L51" s="33" t="s">
        <v>688</v>
      </c>
    </row>
    <row r="52" spans="1:12" ht="10.5">
      <c r="A52" s="25"/>
      <c r="B52" s="27"/>
      <c r="C52" s="25"/>
      <c r="D52" s="25"/>
      <c r="E52" s="26"/>
      <c r="F52" s="26"/>
      <c r="G52" s="25"/>
      <c r="H52" s="53"/>
      <c r="I52" s="54"/>
      <c r="J52" s="54"/>
      <c r="K52" s="45"/>
      <c r="L52" s="45"/>
    </row>
    <row r="53" spans="1:12" ht="10.5">
      <c r="A53" s="90" t="s">
        <v>675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2" s="28" customFormat="1" ht="14.25" customHeight="1" thickBot="1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2" s="28" customFormat="1" ht="24.75" customHeight="1" thickBot="1">
      <c r="A55" s="79" t="s">
        <v>4</v>
      </c>
      <c r="B55" s="82" t="s">
        <v>1</v>
      </c>
      <c r="C55" s="83"/>
      <c r="D55" s="83"/>
      <c r="E55" s="83"/>
      <c r="F55" s="83"/>
      <c r="G55" s="80" t="s">
        <v>692</v>
      </c>
      <c r="H55" s="80" t="s">
        <v>674</v>
      </c>
      <c r="I55" s="80" t="s">
        <v>673</v>
      </c>
      <c r="J55" s="80" t="s">
        <v>674</v>
      </c>
      <c r="K55" s="80" t="s">
        <v>673</v>
      </c>
      <c r="L55" s="81" t="s">
        <v>693</v>
      </c>
    </row>
    <row r="56" spans="1:12" s="28" customFormat="1" ht="18" customHeight="1">
      <c r="A56" s="74">
        <v>1</v>
      </c>
      <c r="B56" s="75" t="s">
        <v>666</v>
      </c>
      <c r="C56" s="76"/>
      <c r="D56" s="76"/>
      <c r="E56" s="76"/>
      <c r="F56" s="77"/>
      <c r="G56" s="76" t="s">
        <v>702</v>
      </c>
      <c r="H56" s="78"/>
      <c r="I56" s="78"/>
      <c r="J56" s="78"/>
      <c r="K56" s="78"/>
      <c r="L56" s="76" t="s">
        <v>717</v>
      </c>
    </row>
    <row r="57" spans="1:12" s="28" customFormat="1" ht="26.25" customHeight="1">
      <c r="A57" s="34">
        <v>2</v>
      </c>
      <c r="B57" s="35" t="s">
        <v>667</v>
      </c>
      <c r="C57" s="36"/>
      <c r="D57" s="36"/>
      <c r="E57" s="36"/>
      <c r="F57" s="62"/>
      <c r="G57" s="36" t="s">
        <v>703</v>
      </c>
      <c r="H57" s="64"/>
      <c r="I57" s="64"/>
      <c r="J57" s="64"/>
      <c r="K57" s="64"/>
      <c r="L57" s="36" t="s">
        <v>716</v>
      </c>
    </row>
    <row r="58" spans="1:12" s="28" customFormat="1" ht="26.25" customHeight="1">
      <c r="A58" s="34" t="s">
        <v>669</v>
      </c>
      <c r="B58" s="35" t="s">
        <v>668</v>
      </c>
      <c r="C58" s="36"/>
      <c r="D58" s="36"/>
      <c r="E58" s="36"/>
      <c r="F58" s="62"/>
      <c r="G58" s="36" t="s">
        <v>704</v>
      </c>
      <c r="H58" s="64"/>
      <c r="I58" s="64"/>
      <c r="J58" s="64"/>
      <c r="K58" s="64"/>
      <c r="L58" s="36" t="s">
        <v>704</v>
      </c>
    </row>
    <row r="59" spans="1:12" s="28" customFormat="1" ht="26.25" customHeight="1">
      <c r="A59" s="34">
        <v>4</v>
      </c>
      <c r="B59" s="35" t="s">
        <v>670</v>
      </c>
      <c r="C59" s="36"/>
      <c r="D59" s="36"/>
      <c r="E59" s="36"/>
      <c r="F59" s="62"/>
      <c r="G59" s="36" t="s">
        <v>705</v>
      </c>
      <c r="H59" s="64"/>
      <c r="I59" s="64"/>
      <c r="J59" s="64"/>
      <c r="K59" s="64"/>
      <c r="L59" s="36">
        <v>0</v>
      </c>
    </row>
    <row r="60" spans="1:12" s="28" customFormat="1" ht="26.25" customHeight="1" thickBot="1">
      <c r="A60" s="37">
        <v>5</v>
      </c>
      <c r="B60" s="38" t="s">
        <v>671</v>
      </c>
      <c r="C60" s="39"/>
      <c r="D60" s="39"/>
      <c r="E60" s="39"/>
      <c r="F60" s="63"/>
      <c r="G60" s="39" t="s">
        <v>706</v>
      </c>
      <c r="H60" s="65"/>
      <c r="I60" s="65"/>
      <c r="J60" s="65"/>
      <c r="K60" s="65"/>
      <c r="L60" s="39" t="s">
        <v>706</v>
      </c>
    </row>
    <row r="61" spans="1:11" ht="15" customHeight="1">
      <c r="A61" s="55"/>
      <c r="B61" s="55"/>
      <c r="C61" s="55"/>
      <c r="D61" s="55"/>
      <c r="E61" s="55"/>
      <c r="F61" s="56"/>
      <c r="K61" s="43" t="s">
        <v>663</v>
      </c>
    </row>
    <row r="62" spans="2:6" ht="10.5">
      <c r="B62" s="57"/>
      <c r="F62" s="58"/>
    </row>
    <row r="63" spans="2:6" ht="10.5">
      <c r="B63" s="59"/>
      <c r="F63" s="58"/>
    </row>
  </sheetData>
  <sheetProtection/>
  <mergeCells count="5">
    <mergeCell ref="B55:F55"/>
    <mergeCell ref="A10:L13"/>
    <mergeCell ref="B14:F14"/>
    <mergeCell ref="A2:L8"/>
    <mergeCell ref="A53:L5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ignoredErrors>
    <ignoredError sqref="A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6">
      <selection activeCell="F125" sqref="F125:F126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93"/>
      <c r="B3" s="97" t="s">
        <v>0</v>
      </c>
      <c r="C3" s="97"/>
      <c r="D3" s="97"/>
      <c r="E3" s="97"/>
      <c r="F3" s="97"/>
      <c r="G3" s="97"/>
      <c r="H3" s="97"/>
      <c r="I3" s="97"/>
      <c r="J3" s="2"/>
    </row>
    <row r="4" spans="1:10" ht="31.5" customHeight="1">
      <c r="A4" s="93"/>
      <c r="B4" s="97" t="s">
        <v>566</v>
      </c>
      <c r="C4" s="97"/>
      <c r="D4" s="97"/>
      <c r="E4" s="97"/>
      <c r="F4" s="97"/>
      <c r="G4" s="97"/>
      <c r="H4" s="97"/>
      <c r="I4" s="97"/>
      <c r="J4" s="2"/>
    </row>
    <row r="5" spans="1:10" ht="15.75">
      <c r="A5" s="93"/>
      <c r="B5" s="97"/>
      <c r="C5" s="97"/>
      <c r="D5" s="97"/>
      <c r="E5" s="97"/>
      <c r="F5" s="97"/>
      <c r="G5" s="97"/>
      <c r="H5" s="97"/>
      <c r="I5" s="97"/>
      <c r="J5" s="2"/>
    </row>
    <row r="6" spans="1:10" ht="25.5">
      <c r="A6" s="3"/>
      <c r="B6" s="93" t="s">
        <v>1</v>
      </c>
      <c r="C6" s="93"/>
      <c r="D6" s="93"/>
      <c r="E6" s="93"/>
      <c r="F6" s="93"/>
      <c r="G6" s="93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92">
        <v>14</v>
      </c>
      <c r="B21" s="98" t="s">
        <v>77</v>
      </c>
      <c r="C21" s="98" t="s">
        <v>78</v>
      </c>
      <c r="D21" s="5" t="s">
        <v>79</v>
      </c>
      <c r="E21" s="98" t="s">
        <v>80</v>
      </c>
      <c r="F21" s="98" t="s">
        <v>81</v>
      </c>
      <c r="G21" s="98" t="s">
        <v>82</v>
      </c>
      <c r="H21" s="93">
        <v>120</v>
      </c>
      <c r="I21" s="94">
        <v>324</v>
      </c>
      <c r="J21" s="96">
        <f t="shared" si="0"/>
        <v>2.7</v>
      </c>
    </row>
    <row r="22" spans="1:10" ht="12.75">
      <c r="A22" s="92"/>
      <c r="B22" s="98"/>
      <c r="C22" s="98"/>
      <c r="D22" s="5" t="s">
        <v>55</v>
      </c>
      <c r="E22" s="98"/>
      <c r="F22" s="98"/>
      <c r="G22" s="98"/>
      <c r="H22" s="93"/>
      <c r="I22" s="94"/>
      <c r="J22" s="96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92">
        <v>47</v>
      </c>
      <c r="B55" s="92" t="s">
        <v>223</v>
      </c>
      <c r="C55" s="3" t="s">
        <v>224</v>
      </c>
      <c r="D55" s="92" t="s">
        <v>226</v>
      </c>
      <c r="E55" s="93" t="s">
        <v>224</v>
      </c>
      <c r="F55" s="92" t="s">
        <v>227</v>
      </c>
      <c r="G55" s="92" t="s">
        <v>228</v>
      </c>
      <c r="H55" s="93">
        <v>300</v>
      </c>
      <c r="I55" s="94">
        <v>500</v>
      </c>
      <c r="J55" s="96">
        <f t="shared" si="0"/>
        <v>1.6666666666666667</v>
      </c>
    </row>
    <row r="56" spans="1:10" ht="12.75">
      <c r="A56" s="92"/>
      <c r="B56" s="92"/>
      <c r="C56" s="3" t="s">
        <v>225</v>
      </c>
      <c r="D56" s="92"/>
      <c r="E56" s="93"/>
      <c r="F56" s="92"/>
      <c r="G56" s="92"/>
      <c r="H56" s="93"/>
      <c r="I56" s="94"/>
      <c r="J56" s="96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92">
        <v>51</v>
      </c>
      <c r="B60" s="92" t="s">
        <v>243</v>
      </c>
      <c r="C60" s="92" t="s">
        <v>244</v>
      </c>
      <c r="D60" s="92" t="s">
        <v>245</v>
      </c>
      <c r="E60" s="92" t="s">
        <v>246</v>
      </c>
      <c r="F60" s="92" t="s">
        <v>247</v>
      </c>
      <c r="G60" s="8" t="s">
        <v>248</v>
      </c>
      <c r="H60" s="93">
        <v>400</v>
      </c>
      <c r="I60" s="94">
        <v>40800</v>
      </c>
      <c r="J60" s="96">
        <f t="shared" si="0"/>
        <v>102</v>
      </c>
    </row>
    <row r="61" spans="1:10" ht="12.75">
      <c r="A61" s="92"/>
      <c r="B61" s="92"/>
      <c r="C61" s="92"/>
      <c r="D61" s="92"/>
      <c r="E61" s="92"/>
      <c r="F61" s="92"/>
      <c r="G61" s="8" t="s">
        <v>249</v>
      </c>
      <c r="H61" s="93"/>
      <c r="I61" s="94"/>
      <c r="J61" s="96"/>
    </row>
    <row r="62" spans="1:10" ht="12.75">
      <c r="A62" s="92">
        <v>52</v>
      </c>
      <c r="B62" s="92" t="s">
        <v>250</v>
      </c>
      <c r="C62" s="92" t="s">
        <v>251</v>
      </c>
      <c r="D62" s="92" t="s">
        <v>252</v>
      </c>
      <c r="E62" s="92" t="s">
        <v>253</v>
      </c>
      <c r="F62" s="92" t="s">
        <v>254</v>
      </c>
      <c r="G62" s="8" t="s">
        <v>255</v>
      </c>
      <c r="H62" s="93">
        <v>150</v>
      </c>
      <c r="I62" s="94">
        <v>3000</v>
      </c>
      <c r="J62" s="96">
        <f t="shared" si="0"/>
        <v>20</v>
      </c>
    </row>
    <row r="63" spans="1:10" ht="12.75">
      <c r="A63" s="92"/>
      <c r="B63" s="92"/>
      <c r="C63" s="92"/>
      <c r="D63" s="92"/>
      <c r="E63" s="92"/>
      <c r="F63" s="92"/>
      <c r="G63" s="8" t="s">
        <v>256</v>
      </c>
      <c r="H63" s="93"/>
      <c r="I63" s="94"/>
      <c r="J63" s="96"/>
    </row>
    <row r="64" spans="1:10" ht="63" customHeight="1">
      <c r="A64" s="92">
        <v>53</v>
      </c>
      <c r="B64" s="92" t="s">
        <v>257</v>
      </c>
      <c r="C64" s="4" t="s">
        <v>258</v>
      </c>
      <c r="D64" s="92" t="s">
        <v>260</v>
      </c>
      <c r="E64" s="92" t="s">
        <v>261</v>
      </c>
      <c r="F64" s="4" t="s">
        <v>262</v>
      </c>
      <c r="G64" s="95" t="s">
        <v>264</v>
      </c>
      <c r="H64" s="93">
        <v>500</v>
      </c>
      <c r="I64" s="94">
        <v>2800</v>
      </c>
      <c r="J64" s="96">
        <f t="shared" si="0"/>
        <v>5.6</v>
      </c>
    </row>
    <row r="65" spans="1:10" ht="12.75">
      <c r="A65" s="92"/>
      <c r="B65" s="92"/>
      <c r="C65" s="4" t="s">
        <v>259</v>
      </c>
      <c r="D65" s="92"/>
      <c r="E65" s="92"/>
      <c r="F65" s="4" t="s">
        <v>263</v>
      </c>
      <c r="G65" s="95"/>
      <c r="H65" s="93"/>
      <c r="I65" s="94"/>
      <c r="J65" s="96"/>
    </row>
    <row r="66" spans="1:10" ht="12.75">
      <c r="A66" s="92">
        <v>54</v>
      </c>
      <c r="B66" s="92" t="s">
        <v>265</v>
      </c>
      <c r="C66" s="4" t="s">
        <v>266</v>
      </c>
      <c r="D66" s="92" t="s">
        <v>269</v>
      </c>
      <c r="E66" s="92" t="s">
        <v>270</v>
      </c>
      <c r="F66" s="92" t="s">
        <v>271</v>
      </c>
      <c r="G66" s="8" t="s">
        <v>272</v>
      </c>
      <c r="H66" s="93">
        <v>50</v>
      </c>
      <c r="I66" s="94">
        <v>610</v>
      </c>
      <c r="J66" s="96">
        <f t="shared" si="0"/>
        <v>12.2</v>
      </c>
    </row>
    <row r="67" spans="1:10" ht="12.75">
      <c r="A67" s="92"/>
      <c r="B67" s="92"/>
      <c r="C67" s="4" t="s">
        <v>267</v>
      </c>
      <c r="D67" s="92"/>
      <c r="E67" s="92"/>
      <c r="F67" s="92"/>
      <c r="G67" s="8" t="s">
        <v>273</v>
      </c>
      <c r="H67" s="93"/>
      <c r="I67" s="94"/>
      <c r="J67" s="96"/>
    </row>
    <row r="68" spans="1:10" ht="12.75">
      <c r="A68" s="92"/>
      <c r="B68" s="92"/>
      <c r="C68" s="4" t="s">
        <v>268</v>
      </c>
      <c r="D68" s="92"/>
      <c r="E68" s="92"/>
      <c r="F68" s="92"/>
      <c r="G68" s="9"/>
      <c r="H68" s="93"/>
      <c r="I68" s="94"/>
      <c r="J68" s="96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92">
        <v>56</v>
      </c>
      <c r="B70" s="92" t="s">
        <v>279</v>
      </c>
      <c r="C70" s="92" t="s">
        <v>280</v>
      </c>
      <c r="D70" s="92"/>
      <c r="E70" s="92" t="s">
        <v>281</v>
      </c>
      <c r="F70" s="92" t="s">
        <v>282</v>
      </c>
      <c r="G70" s="8" t="s">
        <v>283</v>
      </c>
      <c r="H70" s="93">
        <v>100</v>
      </c>
      <c r="I70" s="94">
        <v>400</v>
      </c>
      <c r="J70" s="96">
        <f t="shared" si="0"/>
        <v>4</v>
      </c>
    </row>
    <row r="71" spans="1:10" ht="12.75">
      <c r="A71" s="92"/>
      <c r="B71" s="92"/>
      <c r="C71" s="92"/>
      <c r="D71" s="92"/>
      <c r="E71" s="92"/>
      <c r="F71" s="92"/>
      <c r="G71" s="8" t="s">
        <v>284</v>
      </c>
      <c r="H71" s="93"/>
      <c r="I71" s="94"/>
      <c r="J71" s="96"/>
    </row>
    <row r="72" spans="1:10" ht="12.75">
      <c r="A72" s="92">
        <v>57</v>
      </c>
      <c r="B72" s="92" t="s">
        <v>285</v>
      </c>
      <c r="C72" s="92" t="s">
        <v>286</v>
      </c>
      <c r="D72" s="92" t="s">
        <v>55</v>
      </c>
      <c r="E72" s="92" t="s">
        <v>287</v>
      </c>
      <c r="F72" s="92" t="s">
        <v>288</v>
      </c>
      <c r="G72" s="8" t="s">
        <v>289</v>
      </c>
      <c r="H72" s="93">
        <v>50</v>
      </c>
      <c r="I72" s="94">
        <v>2200</v>
      </c>
      <c r="J72" s="96">
        <f aca="true" t="shared" si="1" ref="J72:J134">I72/H72</f>
        <v>44</v>
      </c>
    </row>
    <row r="73" spans="1:10" ht="12.75">
      <c r="A73" s="92"/>
      <c r="B73" s="92"/>
      <c r="C73" s="92"/>
      <c r="D73" s="92"/>
      <c r="E73" s="92"/>
      <c r="F73" s="92"/>
      <c r="G73" s="8" t="s">
        <v>290</v>
      </c>
      <c r="H73" s="93"/>
      <c r="I73" s="94"/>
      <c r="J73" s="96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92">
        <v>75</v>
      </c>
      <c r="B91" s="92" t="s">
        <v>372</v>
      </c>
      <c r="C91" s="93" t="s">
        <v>373</v>
      </c>
      <c r="D91" s="4" t="s">
        <v>55</v>
      </c>
      <c r="E91" s="93" t="s">
        <v>373</v>
      </c>
      <c r="F91" s="92" t="s">
        <v>375</v>
      </c>
      <c r="G91" s="95" t="s">
        <v>376</v>
      </c>
      <c r="H91" s="93">
        <v>450</v>
      </c>
      <c r="I91" s="94">
        <v>1800</v>
      </c>
      <c r="J91" s="96">
        <f t="shared" si="1"/>
        <v>4</v>
      </c>
    </row>
    <row r="92" spans="1:10" ht="12.75">
      <c r="A92" s="92"/>
      <c r="B92" s="92"/>
      <c r="C92" s="93"/>
      <c r="D92" s="4" t="s">
        <v>374</v>
      </c>
      <c r="E92" s="93"/>
      <c r="F92" s="92"/>
      <c r="G92" s="95"/>
      <c r="H92" s="93"/>
      <c r="I92" s="94"/>
      <c r="J92" s="96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92">
        <v>82</v>
      </c>
      <c r="B99" s="92" t="s">
        <v>403</v>
      </c>
      <c r="C99" s="93" t="s">
        <v>404</v>
      </c>
      <c r="D99" s="92" t="s">
        <v>405</v>
      </c>
      <c r="E99" s="93" t="s">
        <v>404</v>
      </c>
      <c r="F99" s="95" t="s">
        <v>406</v>
      </c>
      <c r="G99" s="4" t="s">
        <v>407</v>
      </c>
      <c r="H99" s="93">
        <v>500</v>
      </c>
      <c r="I99" s="94">
        <v>55000</v>
      </c>
      <c r="J99" s="96">
        <f>I99/H99</f>
        <v>110</v>
      </c>
    </row>
    <row r="100" spans="1:10" ht="12.75">
      <c r="A100" s="92"/>
      <c r="B100" s="92"/>
      <c r="C100" s="93"/>
      <c r="D100" s="92"/>
      <c r="E100" s="93"/>
      <c r="F100" s="95"/>
      <c r="G100" s="10" t="s">
        <v>408</v>
      </c>
      <c r="H100" s="93"/>
      <c r="I100" s="94"/>
      <c r="J100" s="96"/>
    </row>
    <row r="101" spans="1:10" ht="12.75">
      <c r="A101" s="92">
        <v>83</v>
      </c>
      <c r="B101" s="92"/>
      <c r="C101" s="93"/>
      <c r="D101" s="92"/>
      <c r="E101" s="93" t="s">
        <v>404</v>
      </c>
      <c r="F101" s="95" t="s">
        <v>409</v>
      </c>
      <c r="G101" s="4" t="s">
        <v>410</v>
      </c>
      <c r="H101" s="3"/>
      <c r="I101" s="14"/>
      <c r="J101" s="17"/>
    </row>
    <row r="102" spans="1:10" ht="12.75">
      <c r="A102" s="92"/>
      <c r="B102" s="92"/>
      <c r="C102" s="93"/>
      <c r="D102" s="92"/>
      <c r="E102" s="93"/>
      <c r="F102" s="95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92"/>
      <c r="B103" s="92"/>
      <c r="C103" s="93"/>
      <c r="D103" s="92"/>
      <c r="E103" s="93"/>
      <c r="F103" s="95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92">
        <v>105</v>
      </c>
      <c r="B125" s="92" t="s">
        <v>499</v>
      </c>
      <c r="C125" s="92" t="s">
        <v>500</v>
      </c>
      <c r="D125" s="4" t="s">
        <v>501</v>
      </c>
      <c r="E125" s="92" t="s">
        <v>500</v>
      </c>
      <c r="F125" s="92" t="s">
        <v>502</v>
      </c>
      <c r="G125" s="92" t="s">
        <v>503</v>
      </c>
      <c r="H125" s="93">
        <v>50</v>
      </c>
      <c r="I125" s="94">
        <v>2000</v>
      </c>
      <c r="J125" s="96">
        <f t="shared" si="1"/>
        <v>40</v>
      </c>
    </row>
    <row r="126" spans="1:10" ht="12.75">
      <c r="A126" s="92"/>
      <c r="B126" s="92"/>
      <c r="C126" s="92"/>
      <c r="D126" s="4" t="s">
        <v>501</v>
      </c>
      <c r="E126" s="92"/>
      <c r="F126" s="92"/>
      <c r="G126" s="92"/>
      <c r="H126" s="93"/>
      <c r="I126" s="94"/>
      <c r="J126" s="96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92">
        <v>114</v>
      </c>
      <c r="B135" s="92" t="s">
        <v>533</v>
      </c>
      <c r="C135" s="92" t="s">
        <v>103</v>
      </c>
      <c r="D135" s="92" t="s">
        <v>134</v>
      </c>
      <c r="E135" s="92" t="s">
        <v>103</v>
      </c>
      <c r="F135" s="92" t="s">
        <v>534</v>
      </c>
      <c r="G135" s="4" t="s">
        <v>535</v>
      </c>
      <c r="H135" s="3"/>
      <c r="I135" s="14"/>
      <c r="J135" s="17"/>
    </row>
    <row r="136" spans="1:10" ht="12.75">
      <c r="A136" s="92"/>
      <c r="B136" s="92"/>
      <c r="C136" s="92"/>
      <c r="D136" s="92"/>
      <c r="E136" s="92"/>
      <c r="F136" s="92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92"/>
      <c r="B137" s="92"/>
      <c r="C137" s="92"/>
      <c r="D137" s="92"/>
      <c r="E137" s="92"/>
      <c r="F137" s="92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92"/>
      <c r="B138" s="92"/>
      <c r="C138" s="92"/>
      <c r="D138" s="92"/>
      <c r="E138" s="92"/>
      <c r="F138" s="92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567</v>
      </c>
      <c r="C145" s="4" t="s">
        <v>568</v>
      </c>
      <c r="D145" s="4" t="s">
        <v>55</v>
      </c>
      <c r="E145" s="4" t="s">
        <v>568</v>
      </c>
      <c r="F145" s="5" t="s">
        <v>569</v>
      </c>
      <c r="G145" s="5" t="s">
        <v>570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571</v>
      </c>
      <c r="F146" s="5" t="s">
        <v>572</v>
      </c>
      <c r="G146" s="5" t="s">
        <v>573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G21:G22"/>
    <mergeCell ref="A3:A5"/>
    <mergeCell ref="B3:I3"/>
    <mergeCell ref="B4:I4"/>
    <mergeCell ref="B5:I5"/>
    <mergeCell ref="I55:I56"/>
    <mergeCell ref="A55:A56"/>
    <mergeCell ref="B55:B56"/>
    <mergeCell ref="D55:D56"/>
    <mergeCell ref="E55:E56"/>
    <mergeCell ref="F55:F56"/>
    <mergeCell ref="G55:G56"/>
    <mergeCell ref="H55:H56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A60:A61"/>
    <mergeCell ref="B60:B61"/>
    <mergeCell ref="C60:C61"/>
    <mergeCell ref="A62:A63"/>
    <mergeCell ref="B62:B63"/>
    <mergeCell ref="C62:C63"/>
    <mergeCell ref="B64:B65"/>
    <mergeCell ref="D62:D63"/>
    <mergeCell ref="D60:D61"/>
    <mergeCell ref="H60:H61"/>
    <mergeCell ref="G64:G65"/>
    <mergeCell ref="H64:H65"/>
    <mergeCell ref="D64:D65"/>
    <mergeCell ref="E64:E65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A72:A73"/>
    <mergeCell ref="B72:B73"/>
    <mergeCell ref="C72:C73"/>
    <mergeCell ref="D72:D73"/>
    <mergeCell ref="F72:F73"/>
    <mergeCell ref="I99:I100"/>
    <mergeCell ref="H99:H100"/>
    <mergeCell ref="H91:H92"/>
    <mergeCell ref="I91:I92"/>
    <mergeCell ref="F99:F100"/>
    <mergeCell ref="G91:G92"/>
    <mergeCell ref="F91:F92"/>
    <mergeCell ref="D101:D103"/>
    <mergeCell ref="C99:C100"/>
    <mergeCell ref="D99:D100"/>
    <mergeCell ref="E72:E73"/>
    <mergeCell ref="E99:E100"/>
    <mergeCell ref="E101:E103"/>
    <mergeCell ref="C101:C103"/>
    <mergeCell ref="A99:A100"/>
    <mergeCell ref="B99:B100"/>
    <mergeCell ref="A101:A103"/>
    <mergeCell ref="B101:B103"/>
    <mergeCell ref="A91:A92"/>
    <mergeCell ref="B91:B92"/>
    <mergeCell ref="C91:C92"/>
    <mergeCell ref="E91:E92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2016-05-04T11:19:28Z</cp:lastPrinted>
  <dcterms:created xsi:type="dcterms:W3CDTF">1996-10-08T23:32:33Z</dcterms:created>
  <dcterms:modified xsi:type="dcterms:W3CDTF">2016-08-15T07:59:35Z</dcterms:modified>
  <cp:category/>
  <cp:version/>
  <cp:contentType/>
  <cp:contentStatus/>
</cp:coreProperties>
</file>